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7425"/>
  </bookViews>
  <sheets>
    <sheet name="ACP GOA MARCH 18" sheetId="3" r:id="rId1"/>
  </sheets>
  <calcPr calcId="171027"/>
</workbook>
</file>

<file path=xl/calcChain.xml><?xml version="1.0" encoding="utf-8"?>
<calcChain xmlns="http://schemas.openxmlformats.org/spreadsheetml/2006/main">
  <c r="AE63" i="3"/>
  <c r="AE46"/>
  <c r="AE29"/>
  <c r="AC63"/>
  <c r="AC46"/>
  <c r="AC29"/>
  <c r="AA63"/>
  <c r="AA46"/>
  <c r="AA29"/>
  <c r="Y63"/>
  <c r="Y46"/>
  <c r="Y29"/>
  <c r="W63"/>
  <c r="W46"/>
  <c r="W29"/>
  <c r="U63"/>
  <c r="U46"/>
  <c r="U29"/>
  <c r="S63"/>
  <c r="S46"/>
  <c r="S29"/>
  <c r="Q63"/>
  <c r="Q46"/>
  <c r="Q29"/>
  <c r="O63"/>
  <c r="O46"/>
  <c r="O29"/>
  <c r="M63"/>
  <c r="M46"/>
  <c r="M29"/>
  <c r="K63"/>
  <c r="K46"/>
  <c r="K29"/>
  <c r="I63"/>
  <c r="I46"/>
  <c r="I29"/>
  <c r="G63"/>
  <c r="G46"/>
  <c r="G29"/>
  <c r="E63"/>
  <c r="E46"/>
  <c r="E29"/>
  <c r="D63" l="1"/>
  <c r="C63"/>
  <c r="J62"/>
  <c r="J61"/>
  <c r="J60"/>
  <c r="J59"/>
  <c r="J58"/>
  <c r="J57"/>
  <c r="J56"/>
  <c r="J55"/>
  <c r="J54"/>
  <c r="J53"/>
  <c r="J52"/>
  <c r="J51"/>
  <c r="J50"/>
  <c r="J49"/>
  <c r="J48"/>
  <c r="J47"/>
  <c r="P47" s="1"/>
  <c r="AF47" s="1"/>
  <c r="D46"/>
  <c r="C46"/>
  <c r="J45"/>
  <c r="J44"/>
  <c r="J43"/>
  <c r="J42"/>
  <c r="J41"/>
  <c r="J40"/>
  <c r="J39"/>
  <c r="J38"/>
  <c r="J37"/>
  <c r="J36"/>
  <c r="J35"/>
  <c r="J34"/>
  <c r="J33"/>
  <c r="J32"/>
  <c r="J31"/>
  <c r="J30"/>
  <c r="D29"/>
  <c r="C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P12" l="1"/>
  <c r="AF12" s="1"/>
  <c r="P20"/>
  <c r="AF20" s="1"/>
  <c r="P32"/>
  <c r="AF32" s="1"/>
  <c r="P40"/>
  <c r="AF40" s="1"/>
  <c r="P48"/>
  <c r="AF48" s="1"/>
  <c r="P9"/>
  <c r="AF9" s="1"/>
  <c r="P17"/>
  <c r="AF17" s="1"/>
  <c r="P25"/>
  <c r="AF25" s="1"/>
  <c r="P37"/>
  <c r="AF37" s="1"/>
  <c r="P49"/>
  <c r="AF49" s="1"/>
  <c r="P61"/>
  <c r="AF61" s="1"/>
  <c r="P14"/>
  <c r="AF14" s="1"/>
  <c r="P22"/>
  <c r="AF22" s="1"/>
  <c r="P26"/>
  <c r="AF26" s="1"/>
  <c r="P30"/>
  <c r="AF30" s="1"/>
  <c r="P34"/>
  <c r="AF34" s="1"/>
  <c r="P38"/>
  <c r="AF38" s="1"/>
  <c r="P42"/>
  <c r="AF42" s="1"/>
  <c r="P50"/>
  <c r="AF50" s="1"/>
  <c r="P54"/>
  <c r="AF54" s="1"/>
  <c r="P58"/>
  <c r="AF58" s="1"/>
  <c r="P62"/>
  <c r="AF62" s="1"/>
  <c r="P16"/>
  <c r="AF16" s="1"/>
  <c r="P24"/>
  <c r="AF24" s="1"/>
  <c r="P28"/>
  <c r="AF28" s="1"/>
  <c r="P36"/>
  <c r="AF36" s="1"/>
  <c r="P44"/>
  <c r="AF44" s="1"/>
  <c r="P52"/>
  <c r="AF52" s="1"/>
  <c r="P56"/>
  <c r="AF56" s="1"/>
  <c r="P60"/>
  <c r="AF60" s="1"/>
  <c r="P13"/>
  <c r="AF13" s="1"/>
  <c r="P21"/>
  <c r="AF21" s="1"/>
  <c r="P33"/>
  <c r="AF33" s="1"/>
  <c r="P41"/>
  <c r="AF41" s="1"/>
  <c r="P45"/>
  <c r="AF45" s="1"/>
  <c r="P53"/>
  <c r="AF53" s="1"/>
  <c r="P57"/>
  <c r="AF57" s="1"/>
  <c r="P10"/>
  <c r="AF10" s="1"/>
  <c r="P18"/>
  <c r="AF18" s="1"/>
  <c r="P11"/>
  <c r="AF11" s="1"/>
  <c r="P15"/>
  <c r="AF15" s="1"/>
  <c r="P19"/>
  <c r="AF19" s="1"/>
  <c r="P23"/>
  <c r="AF23" s="1"/>
  <c r="P27"/>
  <c r="AF27" s="1"/>
  <c r="P31"/>
  <c r="AF31" s="1"/>
  <c r="P35"/>
  <c r="AF35" s="1"/>
  <c r="P39"/>
  <c r="AF39" s="1"/>
  <c r="P43"/>
  <c r="AF43" s="1"/>
  <c r="P51"/>
  <c r="AF51" s="1"/>
  <c r="P55"/>
  <c r="AF55" s="1"/>
  <c r="P59"/>
  <c r="AF59" s="1"/>
  <c r="D64"/>
  <c r="C64"/>
  <c r="J8"/>
  <c r="P8" s="1"/>
  <c r="AF8" s="1"/>
  <c r="J63"/>
  <c r="P63" s="1"/>
  <c r="AF63" s="1"/>
  <c r="J46"/>
  <c r="P46" s="1"/>
  <c r="AF46" s="1"/>
  <c r="J29" l="1"/>
  <c r="J64" l="1"/>
  <c r="P64" s="1"/>
  <c r="AF64" s="1"/>
  <c r="P29"/>
  <c r="AF29" s="1"/>
</calcChain>
</file>

<file path=xl/sharedStrings.xml><?xml version="1.0" encoding="utf-8"?>
<sst xmlns="http://schemas.openxmlformats.org/spreadsheetml/2006/main" count="120" uniqueCount="87">
  <si>
    <t>SLBC GOA  : CONVENOR BANK-STATE BANK OF INDIA</t>
  </si>
  <si>
    <t>SUMMARY STATEMENT SHOWING INSTITUTION-WISE AND SECTOR WISE PERFORMANCE UNDER ACP FOR THE QUARTER ENDED  AS ON March 2018</t>
  </si>
  <si>
    <t>SR. No.</t>
  </si>
  <si>
    <t>Name of the Bank</t>
  </si>
  <si>
    <t xml:space="preserve"> Rural Branches</t>
  </si>
  <si>
    <t xml:space="preserve"> Semi-Urban  Branches</t>
  </si>
  <si>
    <t>CROP</t>
  </si>
  <si>
    <t>AGRI TERM</t>
  </si>
  <si>
    <t xml:space="preserve">SUB TOTAL </t>
  </si>
  <si>
    <t>AGRI INFRA</t>
  </si>
  <si>
    <t>ANCILLARY ACTIVITIES</t>
  </si>
  <si>
    <t>MSME</t>
  </si>
  <si>
    <t xml:space="preserve">EXPORT CREDIT </t>
  </si>
  <si>
    <t>EDUCATION</t>
  </si>
  <si>
    <t>HOUSING</t>
  </si>
  <si>
    <t>RENEWABLE ENERGY</t>
  </si>
  <si>
    <t>OTHERS</t>
  </si>
  <si>
    <t>SOCIAL INFRASTRUCTURE</t>
  </si>
  <si>
    <t>TOTAL (CREDIT POTENTIAL+MSME+EXPORT CREDIT+EDUCATION+HOUSING+RENEWABLE ENERGY+OTHERS+SOCIAL INFRASTRUCTURE)</t>
  </si>
  <si>
    <t xml:space="preserve">      P</t>
  </si>
  <si>
    <t xml:space="preserve">       P</t>
  </si>
  <si>
    <t>STATE BANK OF INDIA</t>
  </si>
  <si>
    <t>ALLAHABAD BANK</t>
  </si>
  <si>
    <t>ANDHRA  BANK</t>
  </si>
  <si>
    <t>BANK OF BARODA</t>
  </si>
  <si>
    <t>BANK OF INDIA</t>
  </si>
  <si>
    <t>BANK OF MAHARASHTRA</t>
  </si>
  <si>
    <t>CANARA BANK</t>
  </si>
  <si>
    <t>CENTRAL BANK OF INDIA</t>
  </si>
  <si>
    <t>CORPORATION  BANK</t>
  </si>
  <si>
    <t xml:space="preserve">DENA BANK             </t>
  </si>
  <si>
    <t>INDIAN BANK</t>
  </si>
  <si>
    <t>INDIAN OVERSEAS BANK</t>
  </si>
  <si>
    <t>ORIENTAL BANK OF COMMERCE</t>
  </si>
  <si>
    <t>PUNJAB &amp; SIND BANK</t>
  </si>
  <si>
    <t>PUNJAB NATIONAL BANK</t>
  </si>
  <si>
    <t>SYNDICATE BANK</t>
  </si>
  <si>
    <t xml:space="preserve">UCO BANK             </t>
  </si>
  <si>
    <t xml:space="preserve">UNION BANK OF INDIA        </t>
  </si>
  <si>
    <t>UNITED BANK OF INDIA</t>
  </si>
  <si>
    <t>VIJAYA  BANK</t>
  </si>
  <si>
    <t>IDBI BANK LTD.</t>
  </si>
  <si>
    <t>SUB TOTAL</t>
  </si>
  <si>
    <t>AXIS  BANK LTD.</t>
  </si>
  <si>
    <t>CATHOLIC SYRIAN BANK LTD.</t>
  </si>
  <si>
    <t>DCB BANK LIMITED</t>
  </si>
  <si>
    <t>DHANALAXMI BANK LTD.</t>
  </si>
  <si>
    <t>FEDERAL BANK LTD.</t>
  </si>
  <si>
    <t>HDFC BANK LTD.</t>
  </si>
  <si>
    <t>ICICI BANK LTD</t>
  </si>
  <si>
    <t>INDUSIND BANK LTD.</t>
  </si>
  <si>
    <t>JAMMU &amp; KASHMIR BANK LTD.</t>
  </si>
  <si>
    <t>KARNATAKA BANK LTD.</t>
  </si>
  <si>
    <t>Karur Vysya Bank Ltd</t>
  </si>
  <si>
    <t>KOTAK MAHINDRA BANK LTD.</t>
  </si>
  <si>
    <t>RBL BANK LTD.</t>
  </si>
  <si>
    <t>SOUTH INDIAN BANK LTD.</t>
  </si>
  <si>
    <t>YES BANK LTD.</t>
  </si>
  <si>
    <t>BANDHAN BANK</t>
  </si>
  <si>
    <t>BICHOLIM URBAN CO-OP BANK  LTD.</t>
  </si>
  <si>
    <t>CITIZEN CO-OP BANK LTD,</t>
  </si>
  <si>
    <t>GOA STATE CO-OP BANK LTD.</t>
  </si>
  <si>
    <t>GOA URBAN CO-OP BANK LTD.</t>
  </si>
  <si>
    <t>KONKAN MERCANTILE CO-OP BANK LTD.</t>
  </si>
  <si>
    <t>MADGAON URBAN CO-OP BANK LTD.</t>
  </si>
  <si>
    <t>MAPUSA URBAN CO-OP BANK LTD.</t>
  </si>
  <si>
    <t>NKGSB CO-OP BANK LTD.</t>
  </si>
  <si>
    <t>PMC BANK LTD.</t>
  </si>
  <si>
    <t>SARASWAT CO-OP BANK LTD.</t>
  </si>
  <si>
    <t>SHAMRAO VITHAL CO-OP BANK LTD.</t>
  </si>
  <si>
    <t>TJSB SAHAKARI BANK LTD.</t>
  </si>
  <si>
    <t>APNA SAHAKARI BANK LTD.</t>
  </si>
  <si>
    <t>WOMEN CO-OP BANK LTD.</t>
  </si>
  <si>
    <t>GP PARSIK SAHAKARI BANK LTD.</t>
  </si>
  <si>
    <t>CITIZEN CREDIT CO-OPERATIVE BANK LIMITED</t>
  </si>
  <si>
    <t>GRAND TOTAL</t>
  </si>
  <si>
    <t>CREDIT POTENTIAL</t>
  </si>
  <si>
    <t xml:space="preserve"> District Name: GOA</t>
  </si>
  <si>
    <t xml:space="preserve">CROP </t>
  </si>
  <si>
    <t>C</t>
  </si>
  <si>
    <t>ANC. ACT.</t>
  </si>
  <si>
    <t>CREDIT POTEN.</t>
  </si>
  <si>
    <t>P</t>
  </si>
  <si>
    <t>EXPORT CREDIT</t>
  </si>
  <si>
    <t>RENEW.</t>
  </si>
  <si>
    <t>SOCIAL INF.</t>
  </si>
  <si>
    <t>TOTAL</t>
  </si>
</sst>
</file>

<file path=xl/styles.xml><?xml version="1.0" encoding="utf-8"?>
<styleSheet xmlns="http://schemas.openxmlformats.org/spreadsheetml/2006/main">
  <numFmts count="1">
    <numFmt numFmtId="164" formatCode="[$-409]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1" fontId="2" fillId="0" borderId="3" xfId="1" applyNumberFormat="1" applyFont="1" applyFill="1" applyBorder="1"/>
    <xf numFmtId="1" fontId="2" fillId="0" borderId="3" xfId="1" applyNumberFormat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 wrapText="1"/>
    </xf>
    <xf numFmtId="1" fontId="2" fillId="0" borderId="4" xfId="1" applyNumberFormat="1" applyFont="1" applyFill="1" applyBorder="1"/>
    <xf numFmtId="1" fontId="2" fillId="0" borderId="4" xfId="1" applyNumberFormat="1" applyFont="1" applyFill="1" applyBorder="1" applyAlignment="1">
      <alignment horizontal="center" vertical="center"/>
    </xf>
    <xf numFmtId="0" fontId="4" fillId="0" borderId="0" xfId="0" applyFont="1" applyFill="1"/>
    <xf numFmtId="0" fontId="6" fillId="0" borderId="0" xfId="0" applyFont="1" applyFill="1" applyAlignment="1">
      <alignment vertical="center"/>
    </xf>
    <xf numFmtId="0" fontId="4" fillId="0" borderId="3" xfId="0" applyFont="1" applyFill="1" applyBorder="1"/>
    <xf numFmtId="0" fontId="4" fillId="0" borderId="4" xfId="0" applyFont="1" applyFill="1" applyBorder="1"/>
    <xf numFmtId="0" fontId="4" fillId="0" borderId="2" xfId="0" applyFont="1" applyFill="1" applyBorder="1"/>
    <xf numFmtId="1" fontId="4" fillId="0" borderId="2" xfId="0" applyNumberFormat="1" applyFont="1" applyFill="1" applyBorder="1"/>
    <xf numFmtId="1" fontId="4" fillId="0" borderId="2" xfId="0" applyNumberFormat="1" applyFont="1" applyFill="1" applyBorder="1" applyAlignment="1">
      <alignment vertical="top"/>
    </xf>
    <xf numFmtId="0" fontId="6" fillId="0" borderId="2" xfId="0" applyFont="1" applyFill="1" applyBorder="1"/>
    <xf numFmtId="1" fontId="6" fillId="0" borderId="2" xfId="0" applyNumberFormat="1" applyFont="1" applyFill="1" applyBorder="1"/>
    <xf numFmtId="0" fontId="6" fillId="0" borderId="0" xfId="0" applyFont="1" applyFill="1"/>
    <xf numFmtId="2" fontId="4" fillId="0" borderId="0" xfId="0" applyNumberFormat="1" applyFont="1" applyFill="1"/>
    <xf numFmtId="1" fontId="4" fillId="0" borderId="0" xfId="0" applyNumberFormat="1" applyFont="1" applyFill="1"/>
    <xf numFmtId="0" fontId="2" fillId="0" borderId="1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vertical="center" wrapText="1"/>
    </xf>
    <xf numFmtId="1" fontId="4" fillId="0" borderId="4" xfId="0" applyNumberFormat="1" applyFont="1" applyFill="1" applyBorder="1" applyAlignment="1">
      <alignment vertical="top"/>
    </xf>
    <xf numFmtId="1" fontId="4" fillId="0" borderId="4" xfId="0" applyNumberFormat="1" applyFont="1" applyFill="1" applyBorder="1"/>
    <xf numFmtId="1" fontId="6" fillId="0" borderId="4" xfId="0" applyNumberFormat="1" applyFont="1" applyFill="1" applyBorder="1"/>
    <xf numFmtId="0" fontId="6" fillId="0" borderId="4" xfId="0" applyFont="1" applyFill="1" applyBorder="1"/>
    <xf numFmtId="0" fontId="2" fillId="0" borderId="5" xfId="1" applyFont="1" applyFill="1" applyBorder="1" applyAlignment="1">
      <alignment horizontal="center" vertical="center" wrapText="1"/>
    </xf>
    <xf numFmtId="164" fontId="7" fillId="0" borderId="6" xfId="1" applyNumberFormat="1" applyFont="1" applyFill="1" applyBorder="1" applyAlignment="1" applyProtection="1"/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J68"/>
  <sheetViews>
    <sheetView tabSelected="1" topLeftCell="A28" workbookViewId="0">
      <selection activeCell="AH1" sqref="AH1:AJ1048576"/>
    </sheetView>
  </sheetViews>
  <sheetFormatPr defaultRowHeight="15"/>
  <cols>
    <col min="1" max="1" width="3.7109375" style="6" customWidth="1"/>
    <col min="2" max="2" width="36.85546875" style="6" customWidth="1"/>
    <col min="3" max="3" width="9.140625" style="6" bestFit="1" customWidth="1"/>
    <col min="4" max="4" width="12.140625" style="6" bestFit="1" customWidth="1"/>
    <col min="5" max="5" width="12.140625" style="6" customWidth="1"/>
    <col min="6" max="6" width="8.140625" style="17" bestFit="1" customWidth="1"/>
    <col min="7" max="7" width="8.140625" style="17" customWidth="1"/>
    <col min="8" max="8" width="9.140625" style="17" bestFit="1" customWidth="1"/>
    <col min="9" max="9" width="9.140625" style="17" customWidth="1"/>
    <col min="10" max="10" width="9.140625" style="17" bestFit="1" customWidth="1"/>
    <col min="11" max="11" width="9.140625" style="17" customWidth="1"/>
    <col min="12" max="12" width="7" style="17" bestFit="1" customWidth="1"/>
    <col min="13" max="13" width="7" style="17" customWidth="1"/>
    <col min="14" max="17" width="11.7109375" style="17" customWidth="1"/>
    <col min="18" max="18" width="9.140625" style="17" bestFit="1" customWidth="1"/>
    <col min="19" max="19" width="9.140625" style="17" customWidth="1"/>
    <col min="20" max="21" width="8.42578125" style="17" customWidth="1"/>
    <col min="22" max="22" width="7.140625" style="17" bestFit="1" customWidth="1"/>
    <col min="23" max="23" width="10.140625" style="17" customWidth="1"/>
    <col min="24" max="25" width="10.42578125" style="17" customWidth="1"/>
    <col min="26" max="27" width="8.85546875" style="17" customWidth="1"/>
    <col min="28" max="29" width="8.5703125" style="17" customWidth="1"/>
    <col min="30" max="30" width="7.85546875" style="17" customWidth="1"/>
    <col min="31" max="31" width="11.140625" style="17" customWidth="1"/>
    <col min="32" max="32" width="16.140625" style="17" customWidth="1"/>
    <col min="33" max="16384" width="9.140625" style="6"/>
  </cols>
  <sheetData>
    <row r="1" spans="1:32" ht="2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8" customHeight="1">
      <c r="A2" s="28" t="s">
        <v>77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</row>
    <row r="3" spans="1:32" ht="21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</row>
    <row r="5" spans="1:32" s="7" customFormat="1" ht="30" customHeight="1">
      <c r="A5" s="18" t="s">
        <v>2</v>
      </c>
      <c r="B5" s="18" t="s">
        <v>3</v>
      </c>
      <c r="C5" s="18" t="s">
        <v>4</v>
      </c>
      <c r="D5" s="18" t="s">
        <v>5</v>
      </c>
      <c r="E5" s="25" t="s">
        <v>78</v>
      </c>
      <c r="F5" s="20" t="s">
        <v>6</v>
      </c>
      <c r="G5" s="20" t="s">
        <v>7</v>
      </c>
      <c r="H5" s="20" t="s">
        <v>7</v>
      </c>
      <c r="I5" s="20" t="s">
        <v>42</v>
      </c>
      <c r="J5" s="20" t="s">
        <v>8</v>
      </c>
      <c r="K5" s="20" t="s">
        <v>9</v>
      </c>
      <c r="L5" s="20" t="s">
        <v>9</v>
      </c>
      <c r="M5" s="20" t="s">
        <v>80</v>
      </c>
      <c r="N5" s="20" t="s">
        <v>10</v>
      </c>
      <c r="O5" s="20" t="s">
        <v>81</v>
      </c>
      <c r="P5" s="20" t="s">
        <v>76</v>
      </c>
      <c r="Q5" s="20" t="s">
        <v>11</v>
      </c>
      <c r="R5" s="20" t="s">
        <v>11</v>
      </c>
      <c r="S5" s="20" t="s">
        <v>83</v>
      </c>
      <c r="T5" s="20" t="s">
        <v>12</v>
      </c>
      <c r="U5" s="20" t="s">
        <v>13</v>
      </c>
      <c r="V5" s="20" t="s">
        <v>13</v>
      </c>
      <c r="W5" s="20" t="s">
        <v>14</v>
      </c>
      <c r="X5" s="20" t="s">
        <v>14</v>
      </c>
      <c r="Y5" s="20" t="s">
        <v>84</v>
      </c>
      <c r="Z5" s="20" t="s">
        <v>15</v>
      </c>
      <c r="AA5" s="20" t="s">
        <v>16</v>
      </c>
      <c r="AB5" s="20" t="s">
        <v>16</v>
      </c>
      <c r="AC5" s="20" t="s">
        <v>85</v>
      </c>
      <c r="AD5" s="20" t="s">
        <v>17</v>
      </c>
      <c r="AE5" s="20" t="s">
        <v>86</v>
      </c>
      <c r="AF5" s="20" t="s">
        <v>18</v>
      </c>
    </row>
    <row r="6" spans="1:32">
      <c r="A6" s="8"/>
      <c r="B6" s="8"/>
      <c r="C6" s="19"/>
      <c r="D6" s="19"/>
      <c r="E6" s="19" t="s">
        <v>79</v>
      </c>
      <c r="F6" s="1" t="s">
        <v>19</v>
      </c>
      <c r="G6" s="1" t="s">
        <v>79</v>
      </c>
      <c r="H6" s="1" t="s">
        <v>19</v>
      </c>
      <c r="I6" s="1" t="s">
        <v>79</v>
      </c>
      <c r="J6" s="1" t="s">
        <v>19</v>
      </c>
      <c r="K6" s="1" t="s">
        <v>79</v>
      </c>
      <c r="L6" s="2" t="s">
        <v>20</v>
      </c>
      <c r="M6" s="2" t="s">
        <v>79</v>
      </c>
      <c r="N6" s="2" t="s">
        <v>20</v>
      </c>
      <c r="O6" s="2" t="s">
        <v>79</v>
      </c>
      <c r="P6" s="2" t="s">
        <v>82</v>
      </c>
      <c r="Q6" s="2" t="s">
        <v>79</v>
      </c>
      <c r="R6" s="2" t="s">
        <v>20</v>
      </c>
      <c r="S6" s="2" t="s">
        <v>79</v>
      </c>
      <c r="T6" s="2" t="s">
        <v>20</v>
      </c>
      <c r="U6" s="2" t="s">
        <v>79</v>
      </c>
      <c r="V6" s="2" t="s">
        <v>20</v>
      </c>
      <c r="W6" s="2" t="s">
        <v>79</v>
      </c>
      <c r="X6" s="2" t="s">
        <v>20</v>
      </c>
      <c r="Y6" s="2" t="s">
        <v>79</v>
      </c>
      <c r="Z6" s="2" t="s">
        <v>20</v>
      </c>
      <c r="AA6" s="2" t="s">
        <v>79</v>
      </c>
      <c r="AB6" s="2" t="s">
        <v>20</v>
      </c>
      <c r="AC6" s="2" t="s">
        <v>79</v>
      </c>
      <c r="AD6" s="2" t="s">
        <v>20</v>
      </c>
      <c r="AE6" s="2" t="s">
        <v>79</v>
      </c>
      <c r="AF6" s="2" t="s">
        <v>20</v>
      </c>
    </row>
    <row r="7" spans="1:32">
      <c r="A7" s="9"/>
      <c r="B7" s="9"/>
      <c r="C7" s="3"/>
      <c r="D7" s="3"/>
      <c r="E7" s="3"/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1:32">
      <c r="A8" s="10">
        <v>1</v>
      </c>
      <c r="B8" s="10" t="s">
        <v>21</v>
      </c>
      <c r="C8" s="10">
        <v>26</v>
      </c>
      <c r="D8" s="10">
        <v>26</v>
      </c>
      <c r="E8" s="22">
        <v>1106166.0246528401</v>
      </c>
      <c r="F8" s="12">
        <v>1696894</v>
      </c>
      <c r="G8" s="21">
        <v>402109.63259791001</v>
      </c>
      <c r="H8" s="11">
        <v>765320</v>
      </c>
      <c r="I8" s="22">
        <v>1508276.6572507501</v>
      </c>
      <c r="J8" s="11">
        <f t="shared" ref="J8:J28" si="0">F8+H8</f>
        <v>2462214</v>
      </c>
      <c r="K8" s="22">
        <v>41697.564264977103</v>
      </c>
      <c r="L8" s="12">
        <v>33231</v>
      </c>
      <c r="M8" s="21">
        <v>35834.973273722797</v>
      </c>
      <c r="N8" s="11">
        <v>0</v>
      </c>
      <c r="O8" s="22">
        <v>1585811.4946132801</v>
      </c>
      <c r="P8" s="22">
        <f t="shared" ref="P8:P39" si="1">J8+L8+N8</f>
        <v>2495445</v>
      </c>
      <c r="Q8" s="22">
        <v>9488738.9044718705</v>
      </c>
      <c r="R8" s="12">
        <v>3925515</v>
      </c>
      <c r="S8" s="21">
        <v>803271</v>
      </c>
      <c r="T8" s="11">
        <v>288320</v>
      </c>
      <c r="U8" s="22">
        <v>616735.21991321596</v>
      </c>
      <c r="V8" s="11">
        <v>548616</v>
      </c>
      <c r="W8" s="22">
        <v>1867979.26324619</v>
      </c>
      <c r="X8" s="12">
        <v>2956092</v>
      </c>
      <c r="Y8" s="21">
        <v>9443</v>
      </c>
      <c r="Z8" s="11">
        <v>1418</v>
      </c>
      <c r="AA8" s="22">
        <v>92725</v>
      </c>
      <c r="AB8" s="11">
        <v>59019</v>
      </c>
      <c r="AC8" s="22">
        <v>112126</v>
      </c>
      <c r="AD8" s="11">
        <v>5252</v>
      </c>
      <c r="AE8" s="22">
        <v>14576825.9834715</v>
      </c>
      <c r="AF8" s="11">
        <f t="shared" ref="AF8:AF39" si="2">P8+R8+T8+V8+X8+Z8+AB8+AD8</f>
        <v>10279677</v>
      </c>
    </row>
    <row r="9" spans="1:32">
      <c r="A9" s="10">
        <v>2</v>
      </c>
      <c r="B9" s="10" t="s">
        <v>22</v>
      </c>
      <c r="C9" s="10">
        <v>0</v>
      </c>
      <c r="D9" s="10">
        <v>2</v>
      </c>
      <c r="E9" s="22">
        <v>0</v>
      </c>
      <c r="F9" s="11">
        <v>0</v>
      </c>
      <c r="G9" s="22">
        <v>0</v>
      </c>
      <c r="H9" s="11">
        <v>3710</v>
      </c>
      <c r="I9" s="22">
        <v>0</v>
      </c>
      <c r="J9" s="11">
        <f t="shared" si="0"/>
        <v>3710</v>
      </c>
      <c r="K9" s="22">
        <v>0</v>
      </c>
      <c r="L9" s="11">
        <v>0</v>
      </c>
      <c r="M9" s="22">
        <v>0</v>
      </c>
      <c r="N9" s="11">
        <v>0</v>
      </c>
      <c r="O9" s="22">
        <v>0</v>
      </c>
      <c r="P9" s="22">
        <f t="shared" si="1"/>
        <v>3710</v>
      </c>
      <c r="Q9" s="22">
        <v>51103.664710939302</v>
      </c>
      <c r="R9" s="11">
        <v>12142</v>
      </c>
      <c r="S9" s="22">
        <v>13216.384562601301</v>
      </c>
      <c r="T9" s="11">
        <v>0</v>
      </c>
      <c r="U9" s="22">
        <v>11634.3586669377</v>
      </c>
      <c r="V9" s="11">
        <v>328</v>
      </c>
      <c r="W9" s="22">
        <v>28891.1695742091</v>
      </c>
      <c r="X9" s="11">
        <v>79653.8</v>
      </c>
      <c r="Y9" s="22">
        <v>510.477660570919</v>
      </c>
      <c r="Z9" s="11">
        <v>0</v>
      </c>
      <c r="AA9" s="22">
        <v>4739.1644845360797</v>
      </c>
      <c r="AB9" s="11">
        <v>0</v>
      </c>
      <c r="AC9" s="22">
        <v>7374.7828578110402</v>
      </c>
      <c r="AD9" s="11">
        <v>0</v>
      </c>
      <c r="AE9" s="22">
        <v>117471.002517605</v>
      </c>
      <c r="AF9" s="11">
        <f t="shared" si="2"/>
        <v>95833.8</v>
      </c>
    </row>
    <row r="10" spans="1:32">
      <c r="A10" s="10">
        <v>3</v>
      </c>
      <c r="B10" s="10" t="s">
        <v>23</v>
      </c>
      <c r="C10" s="10">
        <v>0</v>
      </c>
      <c r="D10" s="10">
        <v>2</v>
      </c>
      <c r="E10" s="22">
        <v>0</v>
      </c>
      <c r="F10" s="11">
        <v>0</v>
      </c>
      <c r="G10" s="22">
        <v>0</v>
      </c>
      <c r="H10" s="11">
        <v>0</v>
      </c>
      <c r="I10" s="22">
        <v>0</v>
      </c>
      <c r="J10" s="11">
        <f t="shared" si="0"/>
        <v>0</v>
      </c>
      <c r="K10" s="22">
        <v>0</v>
      </c>
      <c r="L10" s="11">
        <v>0</v>
      </c>
      <c r="M10" s="22">
        <v>0</v>
      </c>
      <c r="N10" s="12">
        <v>0</v>
      </c>
      <c r="O10" s="21">
        <v>0</v>
      </c>
      <c r="P10" s="22">
        <f t="shared" si="1"/>
        <v>0</v>
      </c>
      <c r="Q10" s="22">
        <v>545864.58578749897</v>
      </c>
      <c r="R10" s="11">
        <v>673048</v>
      </c>
      <c r="S10" s="22">
        <v>28935.480786886499</v>
      </c>
      <c r="T10" s="11">
        <v>0</v>
      </c>
      <c r="U10" s="22">
        <v>32174.519910593499</v>
      </c>
      <c r="V10" s="11">
        <v>26264</v>
      </c>
      <c r="W10" s="22">
        <v>64212.568798309403</v>
      </c>
      <c r="X10" s="12">
        <v>451970</v>
      </c>
      <c r="Y10" s="21">
        <v>365.477660570919</v>
      </c>
      <c r="Z10" s="11">
        <v>0</v>
      </c>
      <c r="AA10" s="22">
        <v>3434.6509536082499</v>
      </c>
      <c r="AB10" s="11">
        <v>0</v>
      </c>
      <c r="AC10" s="22">
        <v>5392.0312441534097</v>
      </c>
      <c r="AD10" s="11">
        <v>0</v>
      </c>
      <c r="AE10" s="22">
        <v>680380.31514162105</v>
      </c>
      <c r="AF10" s="11">
        <f t="shared" si="2"/>
        <v>1151282</v>
      </c>
    </row>
    <row r="11" spans="1:32">
      <c r="A11" s="10">
        <v>4</v>
      </c>
      <c r="B11" s="10" t="s">
        <v>24</v>
      </c>
      <c r="C11" s="10">
        <v>8</v>
      </c>
      <c r="D11" s="10">
        <v>5</v>
      </c>
      <c r="E11" s="22">
        <v>120773.581047969</v>
      </c>
      <c r="F11" s="11">
        <v>12565</v>
      </c>
      <c r="G11" s="22">
        <v>232076.005517304</v>
      </c>
      <c r="H11" s="11">
        <v>199820</v>
      </c>
      <c r="I11" s="22">
        <v>352849.586565273</v>
      </c>
      <c r="J11" s="11">
        <f t="shared" si="0"/>
        <v>212385</v>
      </c>
      <c r="K11" s="22">
        <v>21366.7927844921</v>
      </c>
      <c r="L11" s="11">
        <v>0</v>
      </c>
      <c r="M11" s="22">
        <v>20282.497392462901</v>
      </c>
      <c r="N11" s="11">
        <v>0</v>
      </c>
      <c r="O11" s="22">
        <v>394497.87674222799</v>
      </c>
      <c r="P11" s="22">
        <f t="shared" si="1"/>
        <v>212385</v>
      </c>
      <c r="Q11" s="22">
        <v>967739.27060805901</v>
      </c>
      <c r="R11" s="11">
        <v>116962.8</v>
      </c>
      <c r="S11" s="22">
        <v>176078.49640638201</v>
      </c>
      <c r="T11" s="11">
        <v>79600</v>
      </c>
      <c r="U11" s="22">
        <v>157464.142573969</v>
      </c>
      <c r="V11" s="11">
        <v>11800</v>
      </c>
      <c r="W11" s="22">
        <v>417677.74480908603</v>
      </c>
      <c r="X11" s="11">
        <v>541688</v>
      </c>
      <c r="Y11" s="22">
        <v>1789.7576070472801</v>
      </c>
      <c r="Z11" s="11">
        <v>0</v>
      </c>
      <c r="AA11" s="22">
        <v>18755.705541237101</v>
      </c>
      <c r="AB11" s="11">
        <v>828</v>
      </c>
      <c r="AC11" s="22">
        <v>22334.936646398499</v>
      </c>
      <c r="AD11" s="11">
        <v>0</v>
      </c>
      <c r="AE11" s="22">
        <v>2156335.9309344101</v>
      </c>
      <c r="AF11" s="11">
        <f t="shared" si="2"/>
        <v>963263.8</v>
      </c>
    </row>
    <row r="12" spans="1:32">
      <c r="A12" s="10">
        <v>5</v>
      </c>
      <c r="B12" s="10" t="s">
        <v>25</v>
      </c>
      <c r="C12" s="10">
        <v>13</v>
      </c>
      <c r="D12" s="10">
        <v>13</v>
      </c>
      <c r="E12" s="22">
        <v>290696.09283357399</v>
      </c>
      <c r="F12" s="11">
        <v>0</v>
      </c>
      <c r="G12" s="22">
        <v>517501.70724606101</v>
      </c>
      <c r="H12" s="11">
        <v>0</v>
      </c>
      <c r="I12" s="22">
        <v>808199.800079635</v>
      </c>
      <c r="J12" s="11">
        <f t="shared" si="0"/>
        <v>0</v>
      </c>
      <c r="K12" s="22">
        <v>59475.437320490899</v>
      </c>
      <c r="L12" s="11">
        <v>0</v>
      </c>
      <c r="M12" s="22">
        <v>47789.596961422503</v>
      </c>
      <c r="N12" s="11">
        <v>0</v>
      </c>
      <c r="O12" s="22">
        <v>915463.834361549</v>
      </c>
      <c r="P12" s="22">
        <f t="shared" si="1"/>
        <v>0</v>
      </c>
      <c r="Q12" s="22">
        <v>4298895.8373996504</v>
      </c>
      <c r="R12" s="11">
        <v>526040</v>
      </c>
      <c r="S12" s="22">
        <v>526660.48870574299</v>
      </c>
      <c r="T12" s="11">
        <v>0</v>
      </c>
      <c r="U12" s="22">
        <v>442563.00167032401</v>
      </c>
      <c r="V12" s="11">
        <v>61746</v>
      </c>
      <c r="W12" s="22">
        <v>1269674.00056572</v>
      </c>
      <c r="X12" s="11">
        <v>550604</v>
      </c>
      <c r="Y12" s="22">
        <v>4884.2458779363697</v>
      </c>
      <c r="Z12" s="11">
        <v>0</v>
      </c>
      <c r="AA12" s="22">
        <v>47855.809922680397</v>
      </c>
      <c r="AB12" s="11">
        <v>3800</v>
      </c>
      <c r="AC12" s="22">
        <v>59701.911061739898</v>
      </c>
      <c r="AD12" s="11">
        <v>0</v>
      </c>
      <c r="AE12" s="22">
        <v>7565700.1295653498</v>
      </c>
      <c r="AF12" s="11">
        <f t="shared" si="2"/>
        <v>1142190</v>
      </c>
    </row>
    <row r="13" spans="1:32">
      <c r="A13" s="10">
        <v>6</v>
      </c>
      <c r="B13" s="10" t="s">
        <v>26</v>
      </c>
      <c r="C13" s="10">
        <v>2</v>
      </c>
      <c r="D13" s="10">
        <v>4</v>
      </c>
      <c r="E13" s="22">
        <v>100983.040079089</v>
      </c>
      <c r="F13" s="11">
        <v>107228</v>
      </c>
      <c r="G13" s="22">
        <v>74616.848725390795</v>
      </c>
      <c r="H13" s="11">
        <v>202539</v>
      </c>
      <c r="I13" s="22">
        <v>175599.88880448</v>
      </c>
      <c r="J13" s="11">
        <f t="shared" si="0"/>
        <v>309767</v>
      </c>
      <c r="K13" s="22">
        <v>7538.7037104889496</v>
      </c>
      <c r="L13" s="11">
        <v>0</v>
      </c>
      <c r="M13" s="22">
        <v>6632.2381499134299</v>
      </c>
      <c r="N13" s="11">
        <v>0</v>
      </c>
      <c r="O13" s="22">
        <v>189770.830664882</v>
      </c>
      <c r="P13" s="22">
        <f t="shared" si="1"/>
        <v>309767</v>
      </c>
      <c r="Q13" s="22">
        <v>527667.27041785105</v>
      </c>
      <c r="R13" s="11">
        <v>239452</v>
      </c>
      <c r="S13" s="22">
        <v>154826.80862108001</v>
      </c>
      <c r="T13" s="11">
        <v>0</v>
      </c>
      <c r="U13" s="22">
        <v>109791.346459341</v>
      </c>
      <c r="V13" s="11">
        <v>14920</v>
      </c>
      <c r="W13" s="22">
        <v>363194.60080307798</v>
      </c>
      <c r="X13" s="11">
        <v>76080</v>
      </c>
      <c r="Y13" s="22">
        <v>1093.49055753791</v>
      </c>
      <c r="Z13" s="11">
        <v>0</v>
      </c>
      <c r="AA13" s="22">
        <v>13198.7809278351</v>
      </c>
      <c r="AB13" s="11">
        <v>0</v>
      </c>
      <c r="AC13" s="22">
        <v>21054.311646398499</v>
      </c>
      <c r="AD13" s="11">
        <v>0</v>
      </c>
      <c r="AE13" s="22">
        <v>1380595.440098</v>
      </c>
      <c r="AF13" s="11">
        <f t="shared" si="2"/>
        <v>640219</v>
      </c>
    </row>
    <row r="14" spans="1:32">
      <c r="A14" s="10">
        <v>7</v>
      </c>
      <c r="B14" s="10" t="s">
        <v>27</v>
      </c>
      <c r="C14" s="10">
        <v>14</v>
      </c>
      <c r="D14" s="10">
        <v>9</v>
      </c>
      <c r="E14" s="22">
        <v>641678.512024828</v>
      </c>
      <c r="F14" s="11">
        <v>494122</v>
      </c>
      <c r="G14" s="22">
        <v>425889.44277245202</v>
      </c>
      <c r="H14" s="11">
        <v>212121</v>
      </c>
      <c r="I14" s="22">
        <v>1067567.95479728</v>
      </c>
      <c r="J14" s="11">
        <f t="shared" si="0"/>
        <v>706243</v>
      </c>
      <c r="K14" s="22">
        <v>45348.905129509403</v>
      </c>
      <c r="L14" s="11">
        <v>0</v>
      </c>
      <c r="M14" s="22">
        <v>37703.756567618701</v>
      </c>
      <c r="N14" s="12">
        <v>28385</v>
      </c>
      <c r="O14" s="21">
        <v>1150621.61649441</v>
      </c>
      <c r="P14" s="22">
        <f t="shared" si="1"/>
        <v>734628</v>
      </c>
      <c r="Q14" s="22">
        <v>1892769.9314303601</v>
      </c>
      <c r="R14" s="11">
        <v>2134169</v>
      </c>
      <c r="S14" s="22">
        <v>287851.25591915997</v>
      </c>
      <c r="T14" s="11">
        <v>0</v>
      </c>
      <c r="U14" s="22">
        <v>240250.28588935899</v>
      </c>
      <c r="V14" s="11">
        <v>42983</v>
      </c>
      <c r="W14" s="22">
        <v>676748.04771362594</v>
      </c>
      <c r="X14" s="11">
        <v>926204</v>
      </c>
      <c r="Y14" s="22">
        <v>4136.2769684805198</v>
      </c>
      <c r="Z14" s="11">
        <v>0</v>
      </c>
      <c r="AA14" s="22">
        <v>40398.221649484498</v>
      </c>
      <c r="AB14" s="11">
        <v>63420</v>
      </c>
      <c r="AC14" s="22">
        <v>52455.7754911132</v>
      </c>
      <c r="AD14" s="11">
        <v>0</v>
      </c>
      <c r="AE14" s="22">
        <v>4345235.4115559803</v>
      </c>
      <c r="AF14" s="11">
        <f t="shared" si="2"/>
        <v>3901404</v>
      </c>
    </row>
    <row r="15" spans="1:32">
      <c r="A15" s="10">
        <v>8</v>
      </c>
      <c r="B15" s="10" t="s">
        <v>28</v>
      </c>
      <c r="C15" s="10">
        <v>7</v>
      </c>
      <c r="D15" s="10">
        <v>7</v>
      </c>
      <c r="E15" s="22">
        <v>377705.73535439197</v>
      </c>
      <c r="F15" s="11">
        <v>215138</v>
      </c>
      <c r="G15" s="22">
        <v>475992.95056825498</v>
      </c>
      <c r="H15" s="11">
        <v>167202</v>
      </c>
      <c r="I15" s="22">
        <v>853697.68592264503</v>
      </c>
      <c r="J15" s="11">
        <f t="shared" si="0"/>
        <v>382340</v>
      </c>
      <c r="K15" s="22">
        <v>55672.862797532202</v>
      </c>
      <c r="L15" s="11">
        <v>64030</v>
      </c>
      <c r="M15" s="22">
        <v>44293.523267299999</v>
      </c>
      <c r="N15" s="11">
        <v>0</v>
      </c>
      <c r="O15" s="22">
        <v>953664.07198747795</v>
      </c>
      <c r="P15" s="22">
        <f t="shared" si="1"/>
        <v>446370</v>
      </c>
      <c r="Q15" s="22">
        <v>1896623.9816176</v>
      </c>
      <c r="R15" s="11">
        <v>879585.52</v>
      </c>
      <c r="S15" s="22">
        <v>165471.887709795</v>
      </c>
      <c r="T15" s="11">
        <v>0</v>
      </c>
      <c r="U15" s="22">
        <v>90393.544271523395</v>
      </c>
      <c r="V15" s="11">
        <v>4560</v>
      </c>
      <c r="W15" s="22">
        <v>411379.18254305201</v>
      </c>
      <c r="X15" s="11">
        <v>186406.39999999999</v>
      </c>
      <c r="Y15" s="22">
        <v>3650.2457039845399</v>
      </c>
      <c r="Z15" s="11">
        <v>0</v>
      </c>
      <c r="AA15" s="22">
        <v>32502.4284793814</v>
      </c>
      <c r="AB15" s="11">
        <v>25216</v>
      </c>
      <c r="AC15" s="22">
        <v>44055.901964452802</v>
      </c>
      <c r="AD15" s="11">
        <v>0</v>
      </c>
      <c r="AE15" s="22">
        <v>3597743.2442772598</v>
      </c>
      <c r="AF15" s="11">
        <f t="shared" si="2"/>
        <v>1542137.92</v>
      </c>
    </row>
    <row r="16" spans="1:32">
      <c r="A16" s="10">
        <v>9</v>
      </c>
      <c r="B16" s="10" t="s">
        <v>29</v>
      </c>
      <c r="C16" s="10">
        <v>16</v>
      </c>
      <c r="D16" s="10">
        <v>10</v>
      </c>
      <c r="E16" s="22">
        <v>241946.090258949</v>
      </c>
      <c r="F16" s="11">
        <v>435970</v>
      </c>
      <c r="G16" s="22">
        <v>363739.17091861198</v>
      </c>
      <c r="H16" s="11">
        <v>292774</v>
      </c>
      <c r="I16" s="22">
        <v>605685.26117756194</v>
      </c>
      <c r="J16" s="11">
        <f t="shared" si="0"/>
        <v>728744</v>
      </c>
      <c r="K16" s="22">
        <v>33688.227047984903</v>
      </c>
      <c r="L16" s="11">
        <v>0</v>
      </c>
      <c r="M16" s="22">
        <v>31658.440930298701</v>
      </c>
      <c r="N16" s="11">
        <v>0</v>
      </c>
      <c r="O16" s="22">
        <v>671030.92915584601</v>
      </c>
      <c r="P16" s="22">
        <f t="shared" si="1"/>
        <v>728744</v>
      </c>
      <c r="Q16" s="22">
        <v>2506180.06463703</v>
      </c>
      <c r="R16" s="11">
        <v>1872935</v>
      </c>
      <c r="S16" s="22">
        <v>453452.22427957598</v>
      </c>
      <c r="T16" s="11">
        <v>0</v>
      </c>
      <c r="U16" s="22">
        <v>301224.24118981301</v>
      </c>
      <c r="V16" s="11">
        <v>39905</v>
      </c>
      <c r="W16" s="22">
        <v>1106631.85125076</v>
      </c>
      <c r="X16" s="11">
        <v>307984</v>
      </c>
      <c r="Y16" s="22">
        <v>4041.8409559916799</v>
      </c>
      <c r="Z16" s="11">
        <v>0</v>
      </c>
      <c r="AA16" s="22">
        <v>43164.0953608247</v>
      </c>
      <c r="AB16" s="11">
        <v>16312</v>
      </c>
      <c r="AC16" s="22">
        <v>47141.357343311502</v>
      </c>
      <c r="AD16" s="11">
        <v>0</v>
      </c>
      <c r="AE16" s="22">
        <v>5132873.3473731503</v>
      </c>
      <c r="AF16" s="11">
        <f t="shared" si="2"/>
        <v>2965880</v>
      </c>
    </row>
    <row r="17" spans="1:36">
      <c r="A17" s="10">
        <v>10</v>
      </c>
      <c r="B17" s="10" t="s">
        <v>30</v>
      </c>
      <c r="C17" s="10">
        <v>9</v>
      </c>
      <c r="D17" s="10">
        <v>3</v>
      </c>
      <c r="E17" s="22">
        <v>41242.7660142557</v>
      </c>
      <c r="F17" s="11">
        <v>1050</v>
      </c>
      <c r="G17" s="22">
        <v>50931.4792330282</v>
      </c>
      <c r="H17" s="11">
        <v>11395</v>
      </c>
      <c r="I17" s="22">
        <v>92175.245247283994</v>
      </c>
      <c r="J17" s="11">
        <f t="shared" si="0"/>
        <v>12445</v>
      </c>
      <c r="K17" s="22">
        <v>4954.97610444151</v>
      </c>
      <c r="L17" s="11">
        <v>266.2</v>
      </c>
      <c r="M17" s="22">
        <v>4479.2948164356603</v>
      </c>
      <c r="N17" s="11">
        <v>0</v>
      </c>
      <c r="O17" s="22">
        <v>101609.516168161</v>
      </c>
      <c r="P17" s="22">
        <f t="shared" si="1"/>
        <v>12711.2</v>
      </c>
      <c r="Q17" s="22">
        <v>955533.35803756199</v>
      </c>
      <c r="R17" s="11">
        <v>185.92</v>
      </c>
      <c r="S17" s="22">
        <v>104235.61527158901</v>
      </c>
      <c r="T17" s="11">
        <v>0</v>
      </c>
      <c r="U17" s="22">
        <v>89055.763471398895</v>
      </c>
      <c r="V17" s="11">
        <v>0</v>
      </c>
      <c r="W17" s="22">
        <v>246443.07304712699</v>
      </c>
      <c r="X17" s="11">
        <v>0</v>
      </c>
      <c r="Y17" s="22">
        <v>1276.9789451382701</v>
      </c>
      <c r="Z17" s="11">
        <v>150</v>
      </c>
      <c r="AA17" s="22">
        <v>12513.244097938101</v>
      </c>
      <c r="AB17" s="11">
        <v>0</v>
      </c>
      <c r="AC17" s="22">
        <v>18162.903648269399</v>
      </c>
      <c r="AD17" s="11">
        <v>0</v>
      </c>
      <c r="AE17" s="22">
        <v>1528828.4526871799</v>
      </c>
      <c r="AF17" s="11">
        <f t="shared" si="2"/>
        <v>13047.12</v>
      </c>
    </row>
    <row r="18" spans="1:36">
      <c r="A18" s="10">
        <v>11</v>
      </c>
      <c r="B18" s="10" t="s">
        <v>31</v>
      </c>
      <c r="C18" s="10">
        <v>0</v>
      </c>
      <c r="D18" s="10">
        <v>2</v>
      </c>
      <c r="E18" s="22">
        <v>16371.552203477801</v>
      </c>
      <c r="F18" s="11">
        <v>0</v>
      </c>
      <c r="G18" s="22">
        <v>17021.1235239571</v>
      </c>
      <c r="H18" s="11">
        <v>25122</v>
      </c>
      <c r="I18" s="22">
        <v>33392.6757274349</v>
      </c>
      <c r="J18" s="11">
        <f t="shared" si="0"/>
        <v>25122</v>
      </c>
      <c r="K18" s="22">
        <v>1407.6469154312499</v>
      </c>
      <c r="L18" s="11">
        <v>18216</v>
      </c>
      <c r="M18" s="22">
        <v>1435.88071306959</v>
      </c>
      <c r="N18" s="11">
        <v>0</v>
      </c>
      <c r="O18" s="22">
        <v>36235.203355935802</v>
      </c>
      <c r="P18" s="22">
        <f t="shared" si="1"/>
        <v>43338</v>
      </c>
      <c r="Q18" s="22">
        <v>270864.47890427901</v>
      </c>
      <c r="R18" s="11">
        <v>948968</v>
      </c>
      <c r="S18" s="22">
        <v>62788.464722819197</v>
      </c>
      <c r="T18" s="11">
        <v>0</v>
      </c>
      <c r="U18" s="22">
        <v>52580.956310016103</v>
      </c>
      <c r="V18" s="11">
        <v>1988</v>
      </c>
      <c r="W18" s="22">
        <v>138406.68020849</v>
      </c>
      <c r="X18" s="11">
        <v>287308</v>
      </c>
      <c r="Y18" s="22">
        <v>494.477660570919</v>
      </c>
      <c r="Z18" s="11">
        <v>0</v>
      </c>
      <c r="AA18" s="22">
        <v>5340.6509536082503</v>
      </c>
      <c r="AB18" s="11">
        <v>3216</v>
      </c>
      <c r="AC18" s="22">
        <v>8649.375</v>
      </c>
      <c r="AD18" s="11">
        <v>0</v>
      </c>
      <c r="AE18" s="22">
        <v>575361.28711571905</v>
      </c>
      <c r="AF18" s="11">
        <f t="shared" si="2"/>
        <v>1284818</v>
      </c>
    </row>
    <row r="19" spans="1:36">
      <c r="A19" s="10">
        <v>12</v>
      </c>
      <c r="B19" s="10" t="s">
        <v>32</v>
      </c>
      <c r="C19" s="10">
        <v>6</v>
      </c>
      <c r="D19" s="10">
        <v>7</v>
      </c>
      <c r="E19" s="22">
        <v>103809.65963758899</v>
      </c>
      <c r="F19" s="11">
        <v>57547</v>
      </c>
      <c r="G19" s="22">
        <v>83039.130589985798</v>
      </c>
      <c r="H19" s="11">
        <v>55862</v>
      </c>
      <c r="I19" s="22">
        <v>186848.79022757499</v>
      </c>
      <c r="J19" s="11">
        <f t="shared" si="0"/>
        <v>113409</v>
      </c>
      <c r="K19" s="22">
        <v>10069.976415829</v>
      </c>
      <c r="L19" s="11">
        <v>0</v>
      </c>
      <c r="M19" s="22">
        <v>7575.1500757104004</v>
      </c>
      <c r="N19" s="11">
        <v>11000</v>
      </c>
      <c r="O19" s="22">
        <v>204495.916719114</v>
      </c>
      <c r="P19" s="22">
        <f t="shared" si="1"/>
        <v>124409</v>
      </c>
      <c r="Q19" s="22">
        <v>1095767.3283537701</v>
      </c>
      <c r="R19" s="12">
        <v>352592</v>
      </c>
      <c r="S19" s="21">
        <v>124986.63471223001</v>
      </c>
      <c r="T19" s="11">
        <v>0</v>
      </c>
      <c r="U19" s="22">
        <v>128285.442481216</v>
      </c>
      <c r="V19" s="11">
        <v>1100</v>
      </c>
      <c r="W19" s="22">
        <v>279701.08844606701</v>
      </c>
      <c r="X19" s="11">
        <v>30080</v>
      </c>
      <c r="Y19" s="22">
        <v>1947.31961418376</v>
      </c>
      <c r="Z19" s="11">
        <v>0</v>
      </c>
      <c r="AA19" s="22">
        <v>19016.501288659802</v>
      </c>
      <c r="AB19" s="11">
        <v>15460</v>
      </c>
      <c r="AC19" s="22">
        <v>24192.7444106642</v>
      </c>
      <c r="AD19" s="11">
        <v>0</v>
      </c>
      <c r="AE19" s="22">
        <v>1878397.9760259099</v>
      </c>
      <c r="AF19" s="11">
        <f t="shared" si="2"/>
        <v>523641</v>
      </c>
    </row>
    <row r="20" spans="1:36">
      <c r="A20" s="10">
        <v>13</v>
      </c>
      <c r="B20" s="10" t="s">
        <v>33</v>
      </c>
      <c r="C20" s="10">
        <v>0</v>
      </c>
      <c r="D20" s="10">
        <v>4</v>
      </c>
      <c r="E20" s="22">
        <v>0</v>
      </c>
      <c r="F20" s="11">
        <v>0</v>
      </c>
      <c r="G20" s="22">
        <v>0</v>
      </c>
      <c r="H20" s="11">
        <v>0</v>
      </c>
      <c r="I20" s="22">
        <v>0</v>
      </c>
      <c r="J20" s="11">
        <f t="shared" si="0"/>
        <v>0</v>
      </c>
      <c r="K20" s="22">
        <v>0</v>
      </c>
      <c r="L20" s="11">
        <v>0</v>
      </c>
      <c r="M20" s="22">
        <v>0</v>
      </c>
      <c r="N20" s="11">
        <v>0</v>
      </c>
      <c r="O20" s="22">
        <v>0</v>
      </c>
      <c r="P20" s="22">
        <f t="shared" si="1"/>
        <v>0</v>
      </c>
      <c r="Q20" s="22">
        <v>911432.24217277905</v>
      </c>
      <c r="R20" s="11">
        <v>8688336</v>
      </c>
      <c r="S20" s="22">
        <v>23438.510738765101</v>
      </c>
      <c r="T20" s="11">
        <v>0</v>
      </c>
      <c r="U20" s="22">
        <v>16741.8160821975</v>
      </c>
      <c r="V20" s="11">
        <v>0</v>
      </c>
      <c r="W20" s="22">
        <v>52911.211445550303</v>
      </c>
      <c r="X20" s="11">
        <v>0</v>
      </c>
      <c r="Y20" s="22">
        <v>605.917660570919</v>
      </c>
      <c r="Z20" s="11">
        <v>0</v>
      </c>
      <c r="AA20" s="22">
        <v>5068.3479381443303</v>
      </c>
      <c r="AB20" s="11">
        <v>0</v>
      </c>
      <c r="AC20" s="22">
        <v>9382.5595884003706</v>
      </c>
      <c r="AD20" s="11">
        <v>0</v>
      </c>
      <c r="AE20" s="22">
        <v>1019581.60562641</v>
      </c>
      <c r="AF20" s="11">
        <f t="shared" si="2"/>
        <v>8688336</v>
      </c>
    </row>
    <row r="21" spans="1:36">
      <c r="A21" s="10">
        <v>14</v>
      </c>
      <c r="B21" s="10" t="s">
        <v>34</v>
      </c>
      <c r="C21" s="10">
        <v>0</v>
      </c>
      <c r="D21" s="10">
        <v>1</v>
      </c>
      <c r="E21" s="22">
        <v>0</v>
      </c>
      <c r="F21" s="11">
        <v>0</v>
      </c>
      <c r="G21" s="22">
        <v>0</v>
      </c>
      <c r="H21" s="11">
        <v>0</v>
      </c>
      <c r="I21" s="22">
        <v>0</v>
      </c>
      <c r="J21" s="11">
        <f t="shared" si="0"/>
        <v>0</v>
      </c>
      <c r="K21" s="22">
        <v>0</v>
      </c>
      <c r="L21" s="11">
        <v>0</v>
      </c>
      <c r="M21" s="22">
        <v>0</v>
      </c>
      <c r="N21" s="11">
        <v>0</v>
      </c>
      <c r="O21" s="22">
        <v>0</v>
      </c>
      <c r="P21" s="22">
        <f t="shared" si="1"/>
        <v>0</v>
      </c>
      <c r="Q21" s="22">
        <v>19750.604033533</v>
      </c>
      <c r="R21" s="11">
        <v>157712</v>
      </c>
      <c r="S21" s="22">
        <v>4333.3290915512998</v>
      </c>
      <c r="T21" s="11">
        <v>0</v>
      </c>
      <c r="U21" s="22">
        <v>6319.4386085740098</v>
      </c>
      <c r="V21" s="11">
        <v>14320</v>
      </c>
      <c r="W21" s="22">
        <v>10321.7489874271</v>
      </c>
      <c r="X21" s="11">
        <v>156584</v>
      </c>
      <c r="Y21" s="22">
        <v>47.72</v>
      </c>
      <c r="Z21" s="11">
        <v>0</v>
      </c>
      <c r="AA21" s="22">
        <v>500.35198453608302</v>
      </c>
      <c r="AB21" s="11">
        <v>0</v>
      </c>
      <c r="AC21" s="22">
        <v>621</v>
      </c>
      <c r="AD21" s="11">
        <v>0</v>
      </c>
      <c r="AE21" s="22">
        <v>41894.192705621601</v>
      </c>
      <c r="AF21" s="11">
        <f t="shared" si="2"/>
        <v>328616</v>
      </c>
    </row>
    <row r="22" spans="1:36">
      <c r="A22" s="10">
        <v>15</v>
      </c>
      <c r="B22" s="10" t="s">
        <v>35</v>
      </c>
      <c r="C22" s="10">
        <v>1</v>
      </c>
      <c r="D22" s="10">
        <v>2</v>
      </c>
      <c r="E22" s="22">
        <v>3000</v>
      </c>
      <c r="F22" s="11">
        <v>0</v>
      </c>
      <c r="G22" s="22">
        <v>7959.1701022095003</v>
      </c>
      <c r="H22" s="11">
        <v>0</v>
      </c>
      <c r="I22" s="22">
        <v>10959.1701022095</v>
      </c>
      <c r="J22" s="11">
        <f t="shared" si="0"/>
        <v>0</v>
      </c>
      <c r="K22" s="22">
        <v>671.72336745272605</v>
      </c>
      <c r="L22" s="11">
        <v>0</v>
      </c>
      <c r="M22" s="22">
        <v>694.058039616261</v>
      </c>
      <c r="N22" s="11">
        <v>0</v>
      </c>
      <c r="O22" s="22">
        <v>12324.9515092785</v>
      </c>
      <c r="P22" s="22">
        <f t="shared" si="1"/>
        <v>0</v>
      </c>
      <c r="Q22" s="22">
        <v>643839.78836503695</v>
      </c>
      <c r="R22" s="11">
        <v>0</v>
      </c>
      <c r="S22" s="22">
        <v>79580.599766485102</v>
      </c>
      <c r="T22" s="11">
        <v>0</v>
      </c>
      <c r="U22" s="22">
        <v>96175.271884212605</v>
      </c>
      <c r="V22" s="11">
        <v>0</v>
      </c>
      <c r="W22" s="22">
        <v>200827.57953314</v>
      </c>
      <c r="X22" s="11">
        <v>0</v>
      </c>
      <c r="Y22" s="22">
        <v>621.23532114183797</v>
      </c>
      <c r="Z22" s="11">
        <v>0</v>
      </c>
      <c r="AA22" s="22">
        <v>5468.9499226804101</v>
      </c>
      <c r="AB22" s="11">
        <v>0</v>
      </c>
      <c r="AC22" s="22">
        <v>10842.75</v>
      </c>
      <c r="AD22" s="11">
        <v>0</v>
      </c>
      <c r="AE22" s="22">
        <v>1049680.1263019801</v>
      </c>
      <c r="AF22" s="11">
        <f t="shared" si="2"/>
        <v>0</v>
      </c>
    </row>
    <row r="23" spans="1:36">
      <c r="A23" s="10">
        <v>16</v>
      </c>
      <c r="B23" s="10" t="s">
        <v>36</v>
      </c>
      <c r="C23" s="10">
        <v>8</v>
      </c>
      <c r="D23" s="10">
        <v>7</v>
      </c>
      <c r="E23" s="22">
        <v>74461.966542898706</v>
      </c>
      <c r="F23" s="11">
        <v>144893</v>
      </c>
      <c r="G23" s="22">
        <v>448120.94593448099</v>
      </c>
      <c r="H23" s="11">
        <v>98208</v>
      </c>
      <c r="I23" s="22">
        <v>522581.91247738001</v>
      </c>
      <c r="J23" s="11">
        <f t="shared" si="0"/>
        <v>243101</v>
      </c>
      <c r="K23" s="22">
        <v>56985.444831645</v>
      </c>
      <c r="L23" s="11">
        <v>0</v>
      </c>
      <c r="M23" s="22">
        <v>42738.9075441319</v>
      </c>
      <c r="N23" s="12">
        <v>197300</v>
      </c>
      <c r="O23" s="21">
        <v>622307.26485315699</v>
      </c>
      <c r="P23" s="22">
        <f t="shared" si="1"/>
        <v>440401</v>
      </c>
      <c r="Q23" s="22">
        <v>1603300.0341501201</v>
      </c>
      <c r="R23" s="11">
        <v>774926</v>
      </c>
      <c r="S23" s="22">
        <v>180907.892469474</v>
      </c>
      <c r="T23" s="11">
        <v>0</v>
      </c>
      <c r="U23" s="22">
        <v>177540.34768256501</v>
      </c>
      <c r="V23" s="11">
        <v>106684</v>
      </c>
      <c r="W23" s="22">
        <v>434133.20709878998</v>
      </c>
      <c r="X23" s="11">
        <v>2292090</v>
      </c>
      <c r="Y23" s="22">
        <v>2466.1869982158801</v>
      </c>
      <c r="Z23" s="11">
        <v>0</v>
      </c>
      <c r="AA23" s="22">
        <v>22318.376288659802</v>
      </c>
      <c r="AB23" s="11">
        <v>29000</v>
      </c>
      <c r="AC23" s="22">
        <v>31277.3055659495</v>
      </c>
      <c r="AD23" s="11">
        <v>19810</v>
      </c>
      <c r="AE23" s="22">
        <v>3074250.61510693</v>
      </c>
      <c r="AF23" s="11">
        <f t="shared" si="2"/>
        <v>3662911</v>
      </c>
    </row>
    <row r="24" spans="1:36">
      <c r="A24" s="10">
        <v>17</v>
      </c>
      <c r="B24" s="10" t="s">
        <v>37</v>
      </c>
      <c r="C24" s="10">
        <v>0</v>
      </c>
      <c r="D24" s="10">
        <v>2</v>
      </c>
      <c r="E24" s="22">
        <v>35999.189206955598</v>
      </c>
      <c r="F24" s="11">
        <v>33131</v>
      </c>
      <c r="G24" s="22">
        <v>33881.405474800202</v>
      </c>
      <c r="H24" s="11">
        <v>63600</v>
      </c>
      <c r="I24" s="22">
        <v>69880.5946817558</v>
      </c>
      <c r="J24" s="11">
        <f t="shared" si="0"/>
        <v>96731</v>
      </c>
      <c r="K24" s="22">
        <v>3343.16660351581</v>
      </c>
      <c r="L24" s="11">
        <v>0</v>
      </c>
      <c r="M24" s="22">
        <v>2989.47953586525</v>
      </c>
      <c r="N24" s="11">
        <v>7700</v>
      </c>
      <c r="O24" s="22">
        <v>76212.240821136904</v>
      </c>
      <c r="P24" s="22">
        <f t="shared" si="1"/>
        <v>104431</v>
      </c>
      <c r="Q24" s="22">
        <v>234806.67375919101</v>
      </c>
      <c r="R24" s="11">
        <v>41650</v>
      </c>
      <c r="S24" s="22">
        <v>87182.914319642601</v>
      </c>
      <c r="T24" s="11">
        <v>0</v>
      </c>
      <c r="U24" s="22">
        <v>51613.512594742897</v>
      </c>
      <c r="V24" s="11">
        <v>709</v>
      </c>
      <c r="W24" s="22">
        <v>186184.21066565701</v>
      </c>
      <c r="X24" s="11">
        <v>51228</v>
      </c>
      <c r="Y24" s="22">
        <v>497.477660570919</v>
      </c>
      <c r="Z24" s="11">
        <v>0</v>
      </c>
      <c r="AA24" s="22">
        <v>5965.6509536082503</v>
      </c>
      <c r="AB24" s="11">
        <v>5100</v>
      </c>
      <c r="AC24" s="22">
        <v>7904.375</v>
      </c>
      <c r="AD24" s="11">
        <v>0</v>
      </c>
      <c r="AE24" s="22">
        <v>650366.05577454902</v>
      </c>
      <c r="AF24" s="11">
        <f t="shared" si="2"/>
        <v>203118</v>
      </c>
    </row>
    <row r="25" spans="1:36">
      <c r="A25" s="10">
        <v>18</v>
      </c>
      <c r="B25" s="10" t="s">
        <v>38</v>
      </c>
      <c r="C25" s="10">
        <v>3</v>
      </c>
      <c r="D25" s="10">
        <v>4</v>
      </c>
      <c r="E25" s="22">
        <v>106287.73673331999</v>
      </c>
      <c r="F25" s="11">
        <v>210707</v>
      </c>
      <c r="G25" s="22">
        <v>95595.351974555204</v>
      </c>
      <c r="H25" s="11">
        <v>118137</v>
      </c>
      <c r="I25" s="22">
        <v>237023.08870787499</v>
      </c>
      <c r="J25" s="11">
        <f t="shared" si="0"/>
        <v>328844</v>
      </c>
      <c r="K25" s="22">
        <v>9302.1252548492594</v>
      </c>
      <c r="L25" s="11">
        <v>0</v>
      </c>
      <c r="M25" s="22">
        <v>8499.2534574147194</v>
      </c>
      <c r="N25" s="11">
        <v>27500</v>
      </c>
      <c r="O25" s="22">
        <v>290325.467420139</v>
      </c>
      <c r="P25" s="22">
        <f t="shared" si="1"/>
        <v>356344</v>
      </c>
      <c r="Q25" s="22">
        <v>2187149.0388332601</v>
      </c>
      <c r="R25" s="11">
        <v>506896</v>
      </c>
      <c r="S25" s="22">
        <v>189191.77031155501</v>
      </c>
      <c r="T25" s="11">
        <v>0</v>
      </c>
      <c r="U25" s="22">
        <v>96784.671525751197</v>
      </c>
      <c r="V25" s="11">
        <v>2863</v>
      </c>
      <c r="W25" s="22">
        <v>431730.180617809</v>
      </c>
      <c r="X25" s="11">
        <v>52384</v>
      </c>
      <c r="Y25" s="22">
        <v>2290.9859634255099</v>
      </c>
      <c r="Z25" s="11">
        <v>0</v>
      </c>
      <c r="AA25" s="22">
        <v>19125.497783505201</v>
      </c>
      <c r="AB25" s="11">
        <v>97544</v>
      </c>
      <c r="AC25" s="22">
        <v>18210.25</v>
      </c>
      <c r="AD25" s="11">
        <v>18610</v>
      </c>
      <c r="AE25" s="22">
        <v>3234806.8624554402</v>
      </c>
      <c r="AF25" s="11">
        <f t="shared" si="2"/>
        <v>1034641</v>
      </c>
    </row>
    <row r="26" spans="1:36">
      <c r="A26" s="10">
        <v>19</v>
      </c>
      <c r="B26" s="10" t="s">
        <v>39</v>
      </c>
      <c r="C26" s="10">
        <v>0</v>
      </c>
      <c r="D26" s="10">
        <v>2</v>
      </c>
      <c r="E26" s="22">
        <v>3256.0848000000001</v>
      </c>
      <c r="F26" s="11">
        <v>17199</v>
      </c>
      <c r="G26" s="22">
        <v>6819.2901000000002</v>
      </c>
      <c r="H26" s="11">
        <v>44679</v>
      </c>
      <c r="I26" s="22">
        <v>10075.374900000001</v>
      </c>
      <c r="J26" s="11">
        <f t="shared" si="0"/>
        <v>61878</v>
      </c>
      <c r="K26" s="22">
        <v>563.95529126999998</v>
      </c>
      <c r="L26" s="11">
        <v>0</v>
      </c>
      <c r="M26" s="22">
        <v>574.86615543000005</v>
      </c>
      <c r="N26" s="11">
        <v>0</v>
      </c>
      <c r="O26" s="22">
        <v>11214.196346700001</v>
      </c>
      <c r="P26" s="22">
        <f t="shared" si="1"/>
        <v>61878</v>
      </c>
      <c r="Q26" s="22">
        <v>37506.540066690999</v>
      </c>
      <c r="R26" s="11">
        <v>524910</v>
      </c>
      <c r="S26" s="22">
        <v>13650.9296546389</v>
      </c>
      <c r="T26" s="11">
        <v>0</v>
      </c>
      <c r="U26" s="22">
        <v>13418.7322624153</v>
      </c>
      <c r="V26" s="11">
        <v>2420</v>
      </c>
      <c r="W26" s="22">
        <v>34355.5681462621</v>
      </c>
      <c r="X26" s="11">
        <v>518040</v>
      </c>
      <c r="Y26" s="22">
        <v>365.477660570919</v>
      </c>
      <c r="Z26" s="11">
        <v>0</v>
      </c>
      <c r="AA26" s="22">
        <v>3034.6509536082499</v>
      </c>
      <c r="AB26" s="11">
        <v>0</v>
      </c>
      <c r="AC26" s="22">
        <v>5597.7670720299402</v>
      </c>
      <c r="AD26" s="11">
        <v>0</v>
      </c>
      <c r="AE26" s="22">
        <v>104070.11876179599</v>
      </c>
      <c r="AF26" s="11">
        <f t="shared" si="2"/>
        <v>1107248</v>
      </c>
    </row>
    <row r="27" spans="1:36">
      <c r="A27" s="10">
        <v>20</v>
      </c>
      <c r="B27" s="10" t="s">
        <v>40</v>
      </c>
      <c r="C27" s="10">
        <v>0</v>
      </c>
      <c r="D27" s="10">
        <v>4</v>
      </c>
      <c r="E27" s="22">
        <v>17006.437203477799</v>
      </c>
      <c r="F27" s="11">
        <v>0</v>
      </c>
      <c r="G27" s="22">
        <v>19515.063638193998</v>
      </c>
      <c r="H27" s="11">
        <v>0</v>
      </c>
      <c r="I27" s="22">
        <v>36520.500841671797</v>
      </c>
      <c r="J27" s="11">
        <f t="shared" si="0"/>
        <v>0</v>
      </c>
      <c r="K27" s="22">
        <v>2714.2198698629199</v>
      </c>
      <c r="L27" s="11">
        <v>0</v>
      </c>
      <c r="M27" s="22">
        <v>1878.78303222871</v>
      </c>
      <c r="N27" s="11">
        <v>0</v>
      </c>
      <c r="O27" s="22">
        <v>41114.503743763496</v>
      </c>
      <c r="P27" s="22">
        <f t="shared" si="1"/>
        <v>0</v>
      </c>
      <c r="Q27" s="22">
        <v>153509.565927705</v>
      </c>
      <c r="R27" s="11">
        <v>0</v>
      </c>
      <c r="S27" s="22">
        <v>37554.7624341673</v>
      </c>
      <c r="T27" s="11">
        <v>0</v>
      </c>
      <c r="U27" s="22">
        <v>27058.959498748402</v>
      </c>
      <c r="V27" s="11">
        <v>0</v>
      </c>
      <c r="W27" s="22">
        <v>88629.237493937006</v>
      </c>
      <c r="X27" s="11">
        <v>0</v>
      </c>
      <c r="Y27" s="22">
        <v>603.955321141838</v>
      </c>
      <c r="Z27" s="11">
        <v>0</v>
      </c>
      <c r="AA27" s="22">
        <v>5243.3019072164998</v>
      </c>
      <c r="AB27" s="11">
        <v>0</v>
      </c>
      <c r="AC27" s="22">
        <v>9613.75</v>
      </c>
      <c r="AD27" s="11">
        <v>0</v>
      </c>
      <c r="AE27" s="22">
        <v>363326.03632667899</v>
      </c>
      <c r="AF27" s="11">
        <f t="shared" si="2"/>
        <v>0</v>
      </c>
    </row>
    <row r="28" spans="1:36">
      <c r="A28" s="10">
        <v>21</v>
      </c>
      <c r="B28" s="10" t="s">
        <v>41</v>
      </c>
      <c r="C28" s="10">
        <v>1</v>
      </c>
      <c r="D28" s="10">
        <v>2</v>
      </c>
      <c r="E28" s="22">
        <v>0</v>
      </c>
      <c r="F28" s="11">
        <v>25494</v>
      </c>
      <c r="G28" s="22">
        <v>495.66546</v>
      </c>
      <c r="H28" s="11">
        <v>29476</v>
      </c>
      <c r="I28" s="22">
        <v>495.66546</v>
      </c>
      <c r="J28" s="11">
        <f t="shared" si="0"/>
        <v>54970</v>
      </c>
      <c r="K28" s="22">
        <v>123.916365</v>
      </c>
      <c r="L28" s="11">
        <v>0</v>
      </c>
      <c r="M28" s="22">
        <v>49.566546000000002</v>
      </c>
      <c r="N28" s="11">
        <v>0</v>
      </c>
      <c r="O28" s="22">
        <v>668.148371</v>
      </c>
      <c r="P28" s="22">
        <f t="shared" si="1"/>
        <v>54970</v>
      </c>
      <c r="Q28" s="22">
        <v>199960.85331029299</v>
      </c>
      <c r="R28" s="11">
        <v>25324</v>
      </c>
      <c r="S28" s="22">
        <v>40658.568616035402</v>
      </c>
      <c r="T28" s="11">
        <v>0</v>
      </c>
      <c r="U28" s="22">
        <v>43443.9078888941</v>
      </c>
      <c r="V28" s="11">
        <v>5056</v>
      </c>
      <c r="W28" s="22">
        <v>112277.271549365</v>
      </c>
      <c r="X28" s="11">
        <v>18120</v>
      </c>
      <c r="Y28" s="22">
        <v>518.47766057091906</v>
      </c>
      <c r="Z28" s="11">
        <v>0</v>
      </c>
      <c r="AA28" s="22">
        <v>4930.6509536082503</v>
      </c>
      <c r="AB28" s="11">
        <v>12</v>
      </c>
      <c r="AC28" s="22">
        <v>8741.7670720299393</v>
      </c>
      <c r="AD28" s="11">
        <v>15000</v>
      </c>
      <c r="AE28" s="22">
        <v>411196.645421797</v>
      </c>
      <c r="AF28" s="11">
        <f t="shared" si="2"/>
        <v>118482</v>
      </c>
    </row>
    <row r="29" spans="1:36" s="15" customFormat="1">
      <c r="A29" s="13"/>
      <c r="B29" s="13" t="s">
        <v>42</v>
      </c>
      <c r="C29" s="13">
        <f t="shared" ref="C29:J29" si="3">SUM(C8:C28)</f>
        <v>114</v>
      </c>
      <c r="D29" s="13">
        <f t="shared" si="3"/>
        <v>118</v>
      </c>
      <c r="E29" s="23">
        <f>SUM(E8:E28)</f>
        <v>3281384.4685936146</v>
      </c>
      <c r="F29" s="14">
        <v>3451938</v>
      </c>
      <c r="G29" s="23">
        <f>SUM(G8:G28)</f>
        <v>3255304.384377195</v>
      </c>
      <c r="H29" s="14">
        <v>2289965</v>
      </c>
      <c r="I29" s="23">
        <f>SUM(I8:I28)</f>
        <v>6571829.8529708106</v>
      </c>
      <c r="J29" s="14">
        <f t="shared" si="3"/>
        <v>5741903</v>
      </c>
      <c r="K29" s="23">
        <f>SUM(K8:K28)</f>
        <v>354925.64407477301</v>
      </c>
      <c r="L29" s="14">
        <v>115743.2</v>
      </c>
      <c r="M29" s="23">
        <f>SUM(M8:M28)</f>
        <v>295110.2664586415</v>
      </c>
      <c r="N29" s="14">
        <v>271885</v>
      </c>
      <c r="O29" s="23">
        <f>SUM(O8:O28)</f>
        <v>7257368.0633280594</v>
      </c>
      <c r="P29" s="22">
        <f t="shared" si="1"/>
        <v>6129531.2000000002</v>
      </c>
      <c r="Q29" s="22">
        <f>SUM(Q8:Q28)</f>
        <v>30489004.01699508</v>
      </c>
      <c r="R29" s="14">
        <v>22401349.240000002</v>
      </c>
      <c r="S29" s="23">
        <f>SUM(S8:S28)</f>
        <v>3558274.0191001762</v>
      </c>
      <c r="T29" s="14">
        <v>367920</v>
      </c>
      <c r="U29" s="23">
        <f>SUM(U8:U28)</f>
        <v>2801249.4808358089</v>
      </c>
      <c r="V29" s="14">
        <v>886262</v>
      </c>
      <c r="W29" s="23">
        <f>SUM(W8:W28)</f>
        <v>8422309.4865436535</v>
      </c>
      <c r="X29" s="14">
        <v>9482516.1999999993</v>
      </c>
      <c r="Y29" s="23">
        <f>SUM(Y8:Y28)</f>
        <v>41651.02345822184</v>
      </c>
      <c r="Z29" s="14">
        <v>1568</v>
      </c>
      <c r="AA29" s="23">
        <f>SUM(AA8:AA28)</f>
        <v>405300.0323453609</v>
      </c>
      <c r="AB29" s="14">
        <v>318927</v>
      </c>
      <c r="AC29" s="23">
        <f>SUM(AC8:AC28)</f>
        <v>524833.55561272218</v>
      </c>
      <c r="AD29" s="14">
        <v>58672</v>
      </c>
      <c r="AE29" s="23">
        <f>SUM(AE8:AE28)</f>
        <v>53484920.779244885</v>
      </c>
      <c r="AF29" s="11">
        <f t="shared" si="2"/>
        <v>39646745.640000001</v>
      </c>
      <c r="AJ29" s="6"/>
    </row>
    <row r="30" spans="1:36">
      <c r="A30" s="10">
        <v>22</v>
      </c>
      <c r="B30" s="10" t="s">
        <v>43</v>
      </c>
      <c r="C30" s="10">
        <v>2</v>
      </c>
      <c r="D30" s="10">
        <v>2</v>
      </c>
      <c r="E30" s="22">
        <v>20</v>
      </c>
      <c r="F30" s="11">
        <v>0</v>
      </c>
      <c r="G30" s="22">
        <v>496</v>
      </c>
      <c r="H30" s="11">
        <v>0</v>
      </c>
      <c r="I30" s="22">
        <v>516</v>
      </c>
      <c r="J30" s="11">
        <f t="shared" ref="J30:J45" si="4">F30+H30</f>
        <v>0</v>
      </c>
      <c r="K30" s="22">
        <v>184</v>
      </c>
      <c r="L30" s="11">
        <v>0</v>
      </c>
      <c r="M30" s="22">
        <v>30</v>
      </c>
      <c r="N30" s="11">
        <v>0</v>
      </c>
      <c r="O30" s="22">
        <v>729</v>
      </c>
      <c r="P30" s="22">
        <f t="shared" si="1"/>
        <v>0</v>
      </c>
      <c r="Q30" s="22">
        <v>69255.737755789494</v>
      </c>
      <c r="R30" s="11">
        <v>24784</v>
      </c>
      <c r="S30" s="22">
        <v>18163.069348480301</v>
      </c>
      <c r="T30" s="11">
        <v>0</v>
      </c>
      <c r="U30" s="22">
        <v>8660.8821188107704</v>
      </c>
      <c r="V30" s="11">
        <v>0</v>
      </c>
      <c r="W30" s="22">
        <v>57750.881495047797</v>
      </c>
      <c r="X30" s="11">
        <v>56</v>
      </c>
      <c r="Y30" s="22">
        <v>669.955321141838</v>
      </c>
      <c r="Z30" s="11">
        <v>0</v>
      </c>
      <c r="AA30" s="22">
        <v>5938.3019072164998</v>
      </c>
      <c r="AB30" s="11">
        <v>0</v>
      </c>
      <c r="AC30" s="22">
        <v>9853.34985968195</v>
      </c>
      <c r="AD30" s="11">
        <v>0</v>
      </c>
      <c r="AE30" s="22">
        <v>171020.177806169</v>
      </c>
      <c r="AF30" s="11">
        <f t="shared" si="2"/>
        <v>24840</v>
      </c>
    </row>
    <row r="31" spans="1:36">
      <c r="A31" s="10">
        <v>23</v>
      </c>
      <c r="B31" s="10" t="s">
        <v>44</v>
      </c>
      <c r="C31" s="10">
        <v>0</v>
      </c>
      <c r="D31" s="10">
        <v>1</v>
      </c>
      <c r="E31" s="22">
        <v>0</v>
      </c>
      <c r="F31" s="11">
        <v>18049.5</v>
      </c>
      <c r="G31" s="22">
        <v>0</v>
      </c>
      <c r="H31" s="11">
        <v>0</v>
      </c>
      <c r="I31" s="22">
        <v>0</v>
      </c>
      <c r="J31" s="11">
        <f t="shared" si="4"/>
        <v>18049.5</v>
      </c>
      <c r="K31" s="22">
        <v>0</v>
      </c>
      <c r="L31" s="11">
        <v>0</v>
      </c>
      <c r="M31" s="22">
        <v>0</v>
      </c>
      <c r="N31" s="11">
        <v>0</v>
      </c>
      <c r="O31" s="22">
        <v>0</v>
      </c>
      <c r="P31" s="22">
        <f t="shared" si="1"/>
        <v>18049.5</v>
      </c>
      <c r="Q31" s="22">
        <v>67629.989716460201</v>
      </c>
      <c r="R31" s="11">
        <v>0</v>
      </c>
      <c r="S31" s="22">
        <v>18384.023358927599</v>
      </c>
      <c r="T31" s="11">
        <v>0</v>
      </c>
      <c r="U31" s="22">
        <v>22418.7111007188</v>
      </c>
      <c r="V31" s="11">
        <v>12</v>
      </c>
      <c r="W31" s="22">
        <v>43650.535388866403</v>
      </c>
      <c r="X31" s="11">
        <v>0</v>
      </c>
      <c r="Y31" s="22">
        <v>171.72</v>
      </c>
      <c r="Z31" s="11">
        <v>0</v>
      </c>
      <c r="AA31" s="22">
        <v>1430.35198453608</v>
      </c>
      <c r="AB31" s="11">
        <v>0</v>
      </c>
      <c r="AC31" s="22">
        <v>2826</v>
      </c>
      <c r="AD31" s="11">
        <v>0</v>
      </c>
      <c r="AE31" s="22">
        <v>156510.33154950899</v>
      </c>
      <c r="AF31" s="11">
        <f t="shared" si="2"/>
        <v>18061.5</v>
      </c>
    </row>
    <row r="32" spans="1:36">
      <c r="A32" s="10">
        <v>24</v>
      </c>
      <c r="B32" s="10" t="s">
        <v>45</v>
      </c>
      <c r="C32" s="10">
        <v>0</v>
      </c>
      <c r="D32" s="10">
        <v>2</v>
      </c>
      <c r="E32" s="22">
        <v>0</v>
      </c>
      <c r="F32" s="11">
        <v>0</v>
      </c>
      <c r="G32" s="22">
        <v>0</v>
      </c>
      <c r="H32" s="11">
        <v>115.54</v>
      </c>
      <c r="I32" s="22">
        <v>0</v>
      </c>
      <c r="J32" s="11">
        <f t="shared" si="4"/>
        <v>115.54</v>
      </c>
      <c r="K32" s="22">
        <v>0</v>
      </c>
      <c r="L32" s="11">
        <v>0</v>
      </c>
      <c r="M32" s="22">
        <v>0</v>
      </c>
      <c r="N32" s="11">
        <v>0</v>
      </c>
      <c r="O32" s="22">
        <v>0</v>
      </c>
      <c r="P32" s="22">
        <f t="shared" si="1"/>
        <v>115.54</v>
      </c>
      <c r="Q32" s="22">
        <v>33504.348937570197</v>
      </c>
      <c r="R32" s="11">
        <v>1060</v>
      </c>
      <c r="S32" s="22">
        <v>10477.450493702199</v>
      </c>
      <c r="T32" s="11">
        <v>0</v>
      </c>
      <c r="U32" s="22">
        <v>4341.9481370988697</v>
      </c>
      <c r="V32" s="11">
        <v>0</v>
      </c>
      <c r="W32" s="22">
        <v>24629.830622967798</v>
      </c>
      <c r="X32" s="11">
        <v>0</v>
      </c>
      <c r="Y32" s="22">
        <v>365.477660570919</v>
      </c>
      <c r="Z32" s="11">
        <v>0</v>
      </c>
      <c r="AA32" s="22">
        <v>3030.7873711340198</v>
      </c>
      <c r="AB32" s="11">
        <v>3</v>
      </c>
      <c r="AC32" s="22">
        <v>5573.1749298409704</v>
      </c>
      <c r="AD32" s="11">
        <v>0</v>
      </c>
      <c r="AE32" s="22">
        <v>81922.018152885095</v>
      </c>
      <c r="AF32" s="11">
        <f t="shared" si="2"/>
        <v>1178.54</v>
      </c>
    </row>
    <row r="33" spans="1:36">
      <c r="A33" s="10">
        <v>25</v>
      </c>
      <c r="B33" s="10" t="s">
        <v>46</v>
      </c>
      <c r="C33" s="10">
        <v>0</v>
      </c>
      <c r="D33" s="10">
        <v>1</v>
      </c>
      <c r="E33" s="22">
        <v>0</v>
      </c>
      <c r="F33" s="11">
        <v>0</v>
      </c>
      <c r="G33" s="22">
        <v>0</v>
      </c>
      <c r="H33" s="11">
        <v>0</v>
      </c>
      <c r="I33" s="22">
        <v>0</v>
      </c>
      <c r="J33" s="11">
        <f t="shared" si="4"/>
        <v>0</v>
      </c>
      <c r="K33" s="22">
        <v>0</v>
      </c>
      <c r="L33" s="11">
        <v>0</v>
      </c>
      <c r="M33" s="22">
        <v>0</v>
      </c>
      <c r="N33" s="11">
        <v>0</v>
      </c>
      <c r="O33" s="22">
        <v>0</v>
      </c>
      <c r="P33" s="22">
        <f t="shared" si="1"/>
        <v>0</v>
      </c>
      <c r="Q33" s="22">
        <v>3263.4713488039702</v>
      </c>
      <c r="R33" s="11">
        <v>0</v>
      </c>
      <c r="S33" s="22">
        <v>627.78206159567503</v>
      </c>
      <c r="T33" s="11">
        <v>0</v>
      </c>
      <c r="U33" s="22">
        <v>915.515557208156</v>
      </c>
      <c r="V33" s="11">
        <v>0</v>
      </c>
      <c r="W33" s="22">
        <v>1495.34196958033</v>
      </c>
      <c r="X33" s="11">
        <v>0</v>
      </c>
      <c r="Y33" s="22">
        <v>47.72</v>
      </c>
      <c r="Z33" s="11">
        <v>0</v>
      </c>
      <c r="AA33" s="22">
        <v>496.48840206185599</v>
      </c>
      <c r="AB33" s="11">
        <v>0</v>
      </c>
      <c r="AC33" s="22">
        <v>596.40785781103796</v>
      </c>
      <c r="AD33" s="11">
        <v>0</v>
      </c>
      <c r="AE33" s="22">
        <v>7442.72719706103</v>
      </c>
      <c r="AF33" s="11">
        <f t="shared" si="2"/>
        <v>0</v>
      </c>
    </row>
    <row r="34" spans="1:36">
      <c r="A34" s="10">
        <v>26</v>
      </c>
      <c r="B34" s="10" t="s">
        <v>47</v>
      </c>
      <c r="C34" s="10">
        <v>0</v>
      </c>
      <c r="D34" s="10">
        <v>3</v>
      </c>
      <c r="E34" s="22">
        <v>0</v>
      </c>
      <c r="F34" s="11">
        <v>14651</v>
      </c>
      <c r="G34" s="22">
        <v>3094.7244744195</v>
      </c>
      <c r="H34" s="11">
        <v>0</v>
      </c>
      <c r="I34" s="22">
        <v>3094.5373707358199</v>
      </c>
      <c r="J34" s="11">
        <f t="shared" si="4"/>
        <v>14651</v>
      </c>
      <c r="K34" s="22">
        <v>255.93371403449299</v>
      </c>
      <c r="L34" s="11">
        <v>0</v>
      </c>
      <c r="M34" s="22">
        <v>260.88527319356399</v>
      </c>
      <c r="N34" s="11">
        <v>0</v>
      </c>
      <c r="O34" s="22">
        <v>3611.3563579638799</v>
      </c>
      <c r="P34" s="22">
        <f t="shared" si="1"/>
        <v>14651</v>
      </c>
      <c r="Q34" s="22">
        <v>74799.432899035397</v>
      </c>
      <c r="R34" s="11">
        <v>74605</v>
      </c>
      <c r="S34" s="22">
        <v>11325.354136833599</v>
      </c>
      <c r="T34" s="11">
        <v>0</v>
      </c>
      <c r="U34" s="22">
        <v>8761.2515327380697</v>
      </c>
      <c r="V34" s="11">
        <v>0</v>
      </c>
      <c r="W34" s="22">
        <v>33268.018156496801</v>
      </c>
      <c r="X34" s="11">
        <v>20720</v>
      </c>
      <c r="Y34" s="22">
        <v>552.23532114183797</v>
      </c>
      <c r="Z34" s="11">
        <v>0</v>
      </c>
      <c r="AA34" s="22">
        <v>4517.9499226804101</v>
      </c>
      <c r="AB34" s="11">
        <v>0</v>
      </c>
      <c r="AC34" s="22">
        <v>8884.5341440598695</v>
      </c>
      <c r="AD34" s="11">
        <v>0</v>
      </c>
      <c r="AE34" s="22">
        <v>145719.13247094999</v>
      </c>
      <c r="AF34" s="11">
        <f t="shared" si="2"/>
        <v>109976</v>
      </c>
    </row>
    <row r="35" spans="1:36">
      <c r="A35" s="10">
        <v>27</v>
      </c>
      <c r="B35" s="10" t="s">
        <v>48</v>
      </c>
      <c r="C35" s="10">
        <v>21</v>
      </c>
      <c r="D35" s="10">
        <v>13</v>
      </c>
      <c r="E35" s="22">
        <v>126054.264344412</v>
      </c>
      <c r="F35" s="11">
        <v>10213</v>
      </c>
      <c r="G35" s="22">
        <v>123889.25222429</v>
      </c>
      <c r="H35" s="11">
        <v>434615</v>
      </c>
      <c r="I35" s="22">
        <v>249943.51656870401</v>
      </c>
      <c r="J35" s="11">
        <f t="shared" si="4"/>
        <v>444828</v>
      </c>
      <c r="K35" s="22">
        <v>11045.792646129899</v>
      </c>
      <c r="L35" s="11">
        <v>0</v>
      </c>
      <c r="M35" s="22">
        <v>12971.243728932001</v>
      </c>
      <c r="N35" s="11">
        <v>0</v>
      </c>
      <c r="O35" s="22">
        <v>273962.55294376501</v>
      </c>
      <c r="P35" s="22">
        <f t="shared" si="1"/>
        <v>444828</v>
      </c>
      <c r="Q35" s="22">
        <v>848830.97779925098</v>
      </c>
      <c r="R35" s="11">
        <v>2952993.12</v>
      </c>
      <c r="S35" s="22">
        <v>173911.99544200601</v>
      </c>
      <c r="T35" s="11">
        <v>463640.24</v>
      </c>
      <c r="U35" s="22">
        <v>83777.580055344195</v>
      </c>
      <c r="V35" s="11">
        <v>0</v>
      </c>
      <c r="W35" s="22">
        <v>416623.346836087</v>
      </c>
      <c r="X35" s="11">
        <v>59320.4</v>
      </c>
      <c r="Y35" s="22">
        <v>5287.3336344038098</v>
      </c>
      <c r="Z35" s="11">
        <v>0</v>
      </c>
      <c r="AA35" s="22">
        <v>45712.835051546397</v>
      </c>
      <c r="AB35" s="11">
        <v>127359</v>
      </c>
      <c r="AC35" s="22">
        <v>64463.263797942003</v>
      </c>
      <c r="AD35" s="11">
        <v>0</v>
      </c>
      <c r="AE35" s="22">
        <v>1912566.88556034</v>
      </c>
      <c r="AF35" s="11">
        <f t="shared" si="2"/>
        <v>4048140.7600000002</v>
      </c>
    </row>
    <row r="36" spans="1:36">
      <c r="A36" s="10">
        <v>28</v>
      </c>
      <c r="B36" s="10" t="s">
        <v>49</v>
      </c>
      <c r="C36" s="10">
        <v>3</v>
      </c>
      <c r="D36" s="10">
        <v>11</v>
      </c>
      <c r="E36" s="22">
        <v>61146.173593849002</v>
      </c>
      <c r="F36" s="11">
        <v>200219.81</v>
      </c>
      <c r="G36" s="22">
        <v>70282.607280087206</v>
      </c>
      <c r="H36" s="11">
        <v>287674</v>
      </c>
      <c r="I36" s="22">
        <v>131427.78087393599</v>
      </c>
      <c r="J36" s="11">
        <f t="shared" si="4"/>
        <v>487893.81</v>
      </c>
      <c r="K36" s="22">
        <v>5971.9206206822901</v>
      </c>
      <c r="L36" s="11">
        <v>0</v>
      </c>
      <c r="M36" s="22">
        <v>5909.08581625854</v>
      </c>
      <c r="N36" s="11">
        <v>13241</v>
      </c>
      <c r="O36" s="22">
        <v>143309.787310877</v>
      </c>
      <c r="P36" s="22">
        <f t="shared" si="1"/>
        <v>501134.81</v>
      </c>
      <c r="Q36" s="22">
        <v>771903.82874067302</v>
      </c>
      <c r="R36" s="11">
        <v>1078624</v>
      </c>
      <c r="S36" s="22">
        <v>188235.263689324</v>
      </c>
      <c r="T36" s="11">
        <v>0</v>
      </c>
      <c r="U36" s="22">
        <v>68581.030634328694</v>
      </c>
      <c r="V36" s="11">
        <v>1532</v>
      </c>
      <c r="W36" s="22">
        <v>465299.52620836202</v>
      </c>
      <c r="X36" s="11">
        <v>39168</v>
      </c>
      <c r="Y36" s="22">
        <v>3150.2777943800202</v>
      </c>
      <c r="Z36" s="11">
        <v>0</v>
      </c>
      <c r="AA36" s="22">
        <v>30122.530927835101</v>
      </c>
      <c r="AB36" s="11">
        <v>0</v>
      </c>
      <c r="AC36" s="22">
        <v>38916.968942937303</v>
      </c>
      <c r="AD36" s="11">
        <v>0</v>
      </c>
      <c r="AE36" s="22">
        <v>1709515.2142487101</v>
      </c>
      <c r="AF36" s="11">
        <f t="shared" si="2"/>
        <v>1620458.81</v>
      </c>
    </row>
    <row r="37" spans="1:36">
      <c r="A37" s="10">
        <v>29</v>
      </c>
      <c r="B37" s="10" t="s">
        <v>50</v>
      </c>
      <c r="C37" s="10">
        <v>0</v>
      </c>
      <c r="D37" s="10">
        <v>2</v>
      </c>
      <c r="E37" s="22">
        <v>3596.3511894016001</v>
      </c>
      <c r="F37" s="11">
        <v>0</v>
      </c>
      <c r="G37" s="22">
        <v>17136.650064239999</v>
      </c>
      <c r="H37" s="11">
        <v>10837</v>
      </c>
      <c r="I37" s="22">
        <v>20733.0012536416</v>
      </c>
      <c r="J37" s="11">
        <f t="shared" si="4"/>
        <v>10837</v>
      </c>
      <c r="K37" s="22">
        <v>1417.2009603126501</v>
      </c>
      <c r="L37" s="11">
        <v>0</v>
      </c>
      <c r="M37" s="22">
        <v>1444.6196004154301</v>
      </c>
      <c r="N37" s="11">
        <v>0</v>
      </c>
      <c r="O37" s="22">
        <v>23594.821814369701</v>
      </c>
      <c r="P37" s="22">
        <f t="shared" si="1"/>
        <v>10837</v>
      </c>
      <c r="Q37" s="22">
        <v>190635.58018000799</v>
      </c>
      <c r="R37" s="11">
        <v>751207.12</v>
      </c>
      <c r="S37" s="22">
        <v>9313.1777189840304</v>
      </c>
      <c r="T37" s="11">
        <v>0</v>
      </c>
      <c r="U37" s="22">
        <v>4308.5515259323302</v>
      </c>
      <c r="V37" s="11">
        <v>0</v>
      </c>
      <c r="W37" s="22">
        <v>20540.003025317499</v>
      </c>
      <c r="X37" s="11">
        <v>0</v>
      </c>
      <c r="Y37" s="22">
        <v>870.47766057091906</v>
      </c>
      <c r="Z37" s="11">
        <v>0</v>
      </c>
      <c r="AA37" s="22">
        <v>5706.7873711340198</v>
      </c>
      <c r="AB37" s="11">
        <v>0</v>
      </c>
      <c r="AC37" s="22">
        <v>9109.1749298409704</v>
      </c>
      <c r="AD37" s="11">
        <v>0</v>
      </c>
      <c r="AE37" s="22">
        <v>264078.57422615698</v>
      </c>
      <c r="AF37" s="11">
        <f t="shared" si="2"/>
        <v>762044.12</v>
      </c>
    </row>
    <row r="38" spans="1:36">
      <c r="A38" s="10">
        <v>30</v>
      </c>
      <c r="B38" s="10" t="s">
        <v>51</v>
      </c>
      <c r="C38" s="10">
        <v>0</v>
      </c>
      <c r="D38" s="10">
        <v>1</v>
      </c>
      <c r="E38" s="22">
        <v>0</v>
      </c>
      <c r="F38" s="11">
        <v>0</v>
      </c>
      <c r="G38" s="22">
        <v>0</v>
      </c>
      <c r="H38" s="11">
        <v>0</v>
      </c>
      <c r="I38" s="22">
        <v>0</v>
      </c>
      <c r="J38" s="11">
        <f t="shared" si="4"/>
        <v>0</v>
      </c>
      <c r="K38" s="22">
        <v>0</v>
      </c>
      <c r="L38" s="11">
        <v>0</v>
      </c>
      <c r="M38" s="22">
        <v>0</v>
      </c>
      <c r="N38" s="11">
        <v>0</v>
      </c>
      <c r="O38" s="22">
        <v>0</v>
      </c>
      <c r="P38" s="22">
        <f t="shared" si="1"/>
        <v>0</v>
      </c>
      <c r="Q38" s="22">
        <v>0</v>
      </c>
      <c r="R38" s="11">
        <v>0</v>
      </c>
      <c r="S38" s="22">
        <v>43607.010570832703</v>
      </c>
      <c r="T38" s="11">
        <v>0</v>
      </c>
      <c r="U38" s="22">
        <v>62599.833211619698</v>
      </c>
      <c r="V38" s="11">
        <v>0</v>
      </c>
      <c r="W38" s="22">
        <v>106364.020455059</v>
      </c>
      <c r="X38" s="11">
        <v>0</v>
      </c>
      <c r="Y38" s="22">
        <v>47.72</v>
      </c>
      <c r="Z38" s="11">
        <v>0</v>
      </c>
      <c r="AA38" s="22">
        <v>496.48840206185599</v>
      </c>
      <c r="AB38" s="11">
        <v>0</v>
      </c>
      <c r="AC38" s="22">
        <v>596.40785781103796</v>
      </c>
      <c r="AD38" s="11">
        <v>0</v>
      </c>
      <c r="AE38" s="22">
        <v>213711.48049738401</v>
      </c>
      <c r="AF38" s="11">
        <f t="shared" si="2"/>
        <v>0</v>
      </c>
    </row>
    <row r="39" spans="1:36">
      <c r="A39" s="10">
        <v>31</v>
      </c>
      <c r="B39" s="10" t="s">
        <v>52</v>
      </c>
      <c r="C39" s="10">
        <v>0</v>
      </c>
      <c r="D39" s="10">
        <v>3</v>
      </c>
      <c r="E39" s="22">
        <v>57144.940871368402</v>
      </c>
      <c r="F39" s="11">
        <v>0</v>
      </c>
      <c r="G39" s="22">
        <v>28531.056696921001</v>
      </c>
      <c r="H39" s="11">
        <v>33227</v>
      </c>
      <c r="I39" s="22">
        <v>85674.9975682894</v>
      </c>
      <c r="J39" s="11">
        <f t="shared" si="4"/>
        <v>33227</v>
      </c>
      <c r="K39" s="22">
        <v>2359.5183888353699</v>
      </c>
      <c r="L39" s="11">
        <v>0</v>
      </c>
      <c r="M39" s="22">
        <v>2405.1680795504399</v>
      </c>
      <c r="N39" s="11">
        <v>0</v>
      </c>
      <c r="O39" s="22">
        <v>90438.6840366752</v>
      </c>
      <c r="P39" s="22">
        <f t="shared" si="1"/>
        <v>33227</v>
      </c>
      <c r="Q39" s="22">
        <v>198476.311977112</v>
      </c>
      <c r="R39" s="11">
        <v>116498</v>
      </c>
      <c r="S39" s="22">
        <v>76092.413331419797</v>
      </c>
      <c r="T39" s="11">
        <v>0</v>
      </c>
      <c r="U39" s="22">
        <v>36102.388210324702</v>
      </c>
      <c r="V39" s="11">
        <v>71</v>
      </c>
      <c r="W39" s="22">
        <v>155235.544757522</v>
      </c>
      <c r="X39" s="11">
        <v>18000</v>
      </c>
      <c r="Y39" s="22">
        <v>1074.2353211418399</v>
      </c>
      <c r="Z39" s="11">
        <v>0</v>
      </c>
      <c r="AA39" s="22">
        <v>9094.9499226804091</v>
      </c>
      <c r="AB39" s="11">
        <v>0</v>
      </c>
      <c r="AC39" s="22">
        <v>12567.75</v>
      </c>
      <c r="AD39" s="11">
        <v>1059</v>
      </c>
      <c r="AE39" s="22">
        <v>579082.27755687502</v>
      </c>
      <c r="AF39" s="11">
        <f t="shared" si="2"/>
        <v>168855</v>
      </c>
    </row>
    <row r="40" spans="1:36">
      <c r="A40" s="10">
        <v>32</v>
      </c>
      <c r="B40" s="10" t="s">
        <v>53</v>
      </c>
      <c r="C40" s="10">
        <v>0</v>
      </c>
      <c r="D40" s="10">
        <v>1</v>
      </c>
      <c r="E40" s="22">
        <v>0</v>
      </c>
      <c r="F40" s="11">
        <v>0</v>
      </c>
      <c r="G40" s="22">
        <v>0</v>
      </c>
      <c r="H40" s="11">
        <v>2910</v>
      </c>
      <c r="I40" s="22">
        <v>0</v>
      </c>
      <c r="J40" s="11">
        <f t="shared" si="4"/>
        <v>2910</v>
      </c>
      <c r="K40" s="22">
        <v>0</v>
      </c>
      <c r="L40" s="11">
        <v>0</v>
      </c>
      <c r="M40" s="22">
        <v>0</v>
      </c>
      <c r="N40" s="11">
        <v>0</v>
      </c>
      <c r="O40" s="22">
        <v>0</v>
      </c>
      <c r="P40" s="22">
        <f t="shared" ref="P40:P64" si="5">J40+L40+N40</f>
        <v>2910</v>
      </c>
      <c r="Q40" s="22">
        <v>0</v>
      </c>
      <c r="R40" s="11">
        <v>0</v>
      </c>
      <c r="S40" s="22">
        <v>14976.309327622999</v>
      </c>
      <c r="T40" s="11">
        <v>0</v>
      </c>
      <c r="U40" s="22">
        <v>21298.4522467108</v>
      </c>
      <c r="V40" s="11">
        <v>0</v>
      </c>
      <c r="W40" s="22">
        <v>35521.152341563</v>
      </c>
      <c r="X40" s="11">
        <v>0</v>
      </c>
      <c r="Y40" s="22">
        <v>46.826048171275701</v>
      </c>
      <c r="Z40" s="11">
        <v>0</v>
      </c>
      <c r="AA40" s="22">
        <v>500.35198453608302</v>
      </c>
      <c r="AB40" s="11">
        <v>0</v>
      </c>
      <c r="AC40" s="22">
        <v>596.40785781103796</v>
      </c>
      <c r="AD40" s="11">
        <v>0</v>
      </c>
      <c r="AE40" s="22">
        <v>72939.499806415304</v>
      </c>
      <c r="AF40" s="11">
        <f t="shared" ref="AF40:AF64" si="6">P40+R40+T40+V40+X40+Z40+AB40+AD40</f>
        <v>2910</v>
      </c>
    </row>
    <row r="41" spans="1:36">
      <c r="A41" s="10">
        <v>33</v>
      </c>
      <c r="B41" s="10" t="s">
        <v>54</v>
      </c>
      <c r="C41" s="10">
        <v>0</v>
      </c>
      <c r="D41" s="10">
        <v>2</v>
      </c>
      <c r="E41" s="22">
        <v>0</v>
      </c>
      <c r="F41" s="11">
        <v>0</v>
      </c>
      <c r="G41" s="22">
        <v>0</v>
      </c>
      <c r="H41" s="11">
        <v>0</v>
      </c>
      <c r="I41" s="22">
        <v>0</v>
      </c>
      <c r="J41" s="11">
        <f t="shared" si="4"/>
        <v>0</v>
      </c>
      <c r="K41" s="22">
        <v>0</v>
      </c>
      <c r="L41" s="11">
        <v>0</v>
      </c>
      <c r="M41" s="22">
        <v>0</v>
      </c>
      <c r="N41" s="11">
        <v>0</v>
      </c>
      <c r="O41" s="22">
        <v>0</v>
      </c>
      <c r="P41" s="22">
        <f t="shared" si="5"/>
        <v>0</v>
      </c>
      <c r="Q41" s="22">
        <v>17974.085103052799</v>
      </c>
      <c r="R41" s="11">
        <v>0</v>
      </c>
      <c r="S41" s="22">
        <v>25249.5027438016</v>
      </c>
      <c r="T41" s="11">
        <v>0</v>
      </c>
      <c r="U41" s="22">
        <v>25948.0357330445</v>
      </c>
      <c r="V41" s="11">
        <v>0</v>
      </c>
      <c r="W41" s="22">
        <v>49310.982963144401</v>
      </c>
      <c r="X41" s="11">
        <v>0</v>
      </c>
      <c r="Y41" s="22">
        <v>413.19766057091903</v>
      </c>
      <c r="Z41" s="11">
        <v>0</v>
      </c>
      <c r="AA41" s="22">
        <v>3534.7501804123699</v>
      </c>
      <c r="AB41" s="11">
        <v>0</v>
      </c>
      <c r="AC41" s="22">
        <v>6194.1749298409704</v>
      </c>
      <c r="AD41" s="11">
        <v>0</v>
      </c>
      <c r="AE41" s="22">
        <v>128623.729313868</v>
      </c>
      <c r="AF41" s="11">
        <f t="shared" si="6"/>
        <v>0</v>
      </c>
    </row>
    <row r="42" spans="1:36">
      <c r="A42" s="10">
        <v>34</v>
      </c>
      <c r="B42" s="10" t="s">
        <v>55</v>
      </c>
      <c r="C42" s="10">
        <v>1</v>
      </c>
      <c r="D42" s="10">
        <v>4</v>
      </c>
      <c r="E42" s="22">
        <v>40207.2877689366</v>
      </c>
      <c r="F42" s="11">
        <v>249549</v>
      </c>
      <c r="G42" s="22">
        <v>119515.34282841301</v>
      </c>
      <c r="H42" s="11">
        <v>352895</v>
      </c>
      <c r="I42" s="22">
        <v>159721.63059735001</v>
      </c>
      <c r="J42" s="11">
        <f t="shared" si="4"/>
        <v>602444</v>
      </c>
      <c r="K42" s="22">
        <v>35017.614851909799</v>
      </c>
      <c r="L42" s="11">
        <v>6496</v>
      </c>
      <c r="M42" s="22">
        <v>9628.0204004352508</v>
      </c>
      <c r="N42" s="11">
        <v>0</v>
      </c>
      <c r="O42" s="22">
        <v>204368.26584969499</v>
      </c>
      <c r="P42" s="22">
        <f t="shared" si="5"/>
        <v>608940</v>
      </c>
      <c r="Q42" s="22">
        <v>77123.989764564496</v>
      </c>
      <c r="R42" s="11">
        <v>1013584</v>
      </c>
      <c r="S42" s="22">
        <v>15851.776182713</v>
      </c>
      <c r="T42" s="11">
        <v>0</v>
      </c>
      <c r="U42" s="22">
        <v>13812.587043237199</v>
      </c>
      <c r="V42" s="11">
        <v>896</v>
      </c>
      <c r="W42" s="22">
        <v>36078.6223529938</v>
      </c>
      <c r="X42" s="11">
        <v>159328</v>
      </c>
      <c r="Y42" s="22">
        <v>1069.5218666369301</v>
      </c>
      <c r="Z42" s="11">
        <v>0</v>
      </c>
      <c r="AA42" s="22">
        <v>10321.9922680412</v>
      </c>
      <c r="AB42" s="11">
        <v>277229</v>
      </c>
      <c r="AC42" s="22">
        <v>12824.373807296501</v>
      </c>
      <c r="AD42" s="11">
        <v>6081</v>
      </c>
      <c r="AE42" s="22">
        <v>371451.12913517898</v>
      </c>
      <c r="AF42" s="11">
        <f t="shared" si="6"/>
        <v>2066058</v>
      </c>
    </row>
    <row r="43" spans="1:36">
      <c r="A43" s="10">
        <v>35</v>
      </c>
      <c r="B43" s="10" t="s">
        <v>56</v>
      </c>
      <c r="C43" s="10">
        <v>0</v>
      </c>
      <c r="D43" s="10">
        <v>2</v>
      </c>
      <c r="E43" s="22">
        <v>0</v>
      </c>
      <c r="F43" s="11">
        <v>0</v>
      </c>
      <c r="G43" s="22">
        <v>0</v>
      </c>
      <c r="H43" s="11">
        <v>0</v>
      </c>
      <c r="I43" s="22">
        <v>0</v>
      </c>
      <c r="J43" s="11">
        <f t="shared" si="4"/>
        <v>0</v>
      </c>
      <c r="K43" s="22">
        <v>0</v>
      </c>
      <c r="L43" s="11">
        <v>0</v>
      </c>
      <c r="M43" s="22">
        <v>0</v>
      </c>
      <c r="N43" s="11">
        <v>0</v>
      </c>
      <c r="O43" s="22">
        <v>0</v>
      </c>
      <c r="P43" s="22">
        <f t="shared" si="5"/>
        <v>0</v>
      </c>
      <c r="Q43" s="22">
        <v>44969.210271300697</v>
      </c>
      <c r="R43" s="11">
        <v>0</v>
      </c>
      <c r="S43" s="22">
        <v>16132.9134139826</v>
      </c>
      <c r="T43" s="11">
        <v>0</v>
      </c>
      <c r="U43" s="22">
        <v>10410.140083392</v>
      </c>
      <c r="V43" s="11">
        <v>0</v>
      </c>
      <c r="W43" s="22">
        <v>27844.625670772501</v>
      </c>
      <c r="X43" s="11">
        <v>16000</v>
      </c>
      <c r="Y43" s="22">
        <v>543.47766057091906</v>
      </c>
      <c r="Z43" s="11">
        <v>0</v>
      </c>
      <c r="AA43" s="22">
        <v>4254.6509536082503</v>
      </c>
      <c r="AB43" s="11">
        <v>0</v>
      </c>
      <c r="AC43" s="22">
        <v>7594.7670720299402</v>
      </c>
      <c r="AD43" s="11">
        <v>0</v>
      </c>
      <c r="AE43" s="22">
        <v>111748.785125657</v>
      </c>
      <c r="AF43" s="11">
        <f t="shared" si="6"/>
        <v>16000</v>
      </c>
    </row>
    <row r="44" spans="1:36">
      <c r="A44" s="10">
        <v>36</v>
      </c>
      <c r="B44" s="10" t="s">
        <v>57</v>
      </c>
      <c r="C44" s="10">
        <v>0</v>
      </c>
      <c r="D44" s="10">
        <v>3</v>
      </c>
      <c r="E44" s="22">
        <v>2699.2249999999999</v>
      </c>
      <c r="F44" s="11">
        <v>0</v>
      </c>
      <c r="G44" s="22">
        <v>3541.6008000000002</v>
      </c>
      <c r="H44" s="11">
        <v>0</v>
      </c>
      <c r="I44" s="22">
        <v>6240.8257999999996</v>
      </c>
      <c r="J44" s="11">
        <f t="shared" si="4"/>
        <v>0</v>
      </c>
      <c r="K44" s="22">
        <v>292.89038615999999</v>
      </c>
      <c r="L44" s="11">
        <v>0</v>
      </c>
      <c r="M44" s="22">
        <v>498.55694743999999</v>
      </c>
      <c r="N44" s="11">
        <v>4950</v>
      </c>
      <c r="O44" s="22">
        <v>7032.2731335999997</v>
      </c>
      <c r="P44" s="22">
        <f t="shared" si="5"/>
        <v>4950</v>
      </c>
      <c r="Q44" s="22">
        <v>56896.008596618602</v>
      </c>
      <c r="R44" s="11">
        <v>163850</v>
      </c>
      <c r="S44" s="22">
        <v>8208.6045080675904</v>
      </c>
      <c r="T44" s="11">
        <v>0</v>
      </c>
      <c r="U44" s="22">
        <v>6404.1540483474701</v>
      </c>
      <c r="V44" s="11">
        <v>0</v>
      </c>
      <c r="W44" s="22">
        <v>17781.5818942113</v>
      </c>
      <c r="X44" s="11">
        <v>0</v>
      </c>
      <c r="Y44" s="22">
        <v>960.23532114183797</v>
      </c>
      <c r="Z44" s="11">
        <v>0</v>
      </c>
      <c r="AA44" s="22">
        <v>7930.9499226804101</v>
      </c>
      <c r="AB44" s="11">
        <v>0</v>
      </c>
      <c r="AC44" s="22">
        <v>10838.942001870901</v>
      </c>
      <c r="AD44" s="11">
        <v>5000</v>
      </c>
      <c r="AE44" s="22">
        <v>116053.74942653799</v>
      </c>
      <c r="AF44" s="11">
        <f t="shared" si="6"/>
        <v>173800</v>
      </c>
    </row>
    <row r="45" spans="1:36">
      <c r="A45" s="10">
        <v>37</v>
      </c>
      <c r="B45" s="10" t="s">
        <v>58</v>
      </c>
      <c r="C45" s="10">
        <v>1</v>
      </c>
      <c r="D45" s="10">
        <v>0</v>
      </c>
      <c r="E45" s="22">
        <v>0</v>
      </c>
      <c r="F45" s="11">
        <v>0</v>
      </c>
      <c r="G45" s="22">
        <v>0</v>
      </c>
      <c r="H45" s="11">
        <v>0</v>
      </c>
      <c r="I45" s="22">
        <v>0</v>
      </c>
      <c r="J45" s="11">
        <f t="shared" si="4"/>
        <v>0</v>
      </c>
      <c r="K45" s="22">
        <v>0</v>
      </c>
      <c r="L45" s="11">
        <v>0</v>
      </c>
      <c r="M45" s="22">
        <v>0</v>
      </c>
      <c r="N45" s="11">
        <v>0</v>
      </c>
      <c r="O45" s="22">
        <v>0</v>
      </c>
      <c r="P45" s="22">
        <f t="shared" si="5"/>
        <v>0</v>
      </c>
      <c r="Q45" s="22">
        <v>0</v>
      </c>
      <c r="R45" s="11">
        <v>0</v>
      </c>
      <c r="S45" s="22">
        <v>0</v>
      </c>
      <c r="T45" s="11">
        <v>0</v>
      </c>
      <c r="U45" s="22">
        <v>0</v>
      </c>
      <c r="V45" s="11">
        <v>0</v>
      </c>
      <c r="W45" s="22">
        <v>0</v>
      </c>
      <c r="X45" s="11">
        <v>0</v>
      </c>
      <c r="Y45" s="22">
        <v>0</v>
      </c>
      <c r="Z45" s="11">
        <v>0</v>
      </c>
      <c r="AA45" s="22">
        <v>0</v>
      </c>
      <c r="AB45" s="11">
        <v>0</v>
      </c>
      <c r="AC45" s="22">
        <v>0</v>
      </c>
      <c r="AD45" s="11">
        <v>0</v>
      </c>
      <c r="AE45" s="22">
        <v>0</v>
      </c>
      <c r="AF45" s="11">
        <f t="shared" si="6"/>
        <v>0</v>
      </c>
    </row>
    <row r="46" spans="1:36" s="15" customFormat="1">
      <c r="A46" s="13"/>
      <c r="B46" s="13" t="s">
        <v>42</v>
      </c>
      <c r="C46" s="13">
        <f t="shared" ref="C46:J46" si="7">SUM(C30:C45)</f>
        <v>28</v>
      </c>
      <c r="D46" s="13">
        <f t="shared" si="7"/>
        <v>51</v>
      </c>
      <c r="E46" s="23">
        <f>SUM(E30:E45)</f>
        <v>290868.24276796763</v>
      </c>
      <c r="F46" s="14">
        <v>492682.31</v>
      </c>
      <c r="G46" s="23">
        <f>SUM(G30:G45)</f>
        <v>366487.23436837073</v>
      </c>
      <c r="H46" s="14">
        <v>1122273.54</v>
      </c>
      <c r="I46" s="23">
        <f>SUM(I30:I45)</f>
        <v>657352.29003265686</v>
      </c>
      <c r="J46" s="14">
        <f t="shared" si="7"/>
        <v>1614955.85</v>
      </c>
      <c r="K46" s="23">
        <f>SUM(K30:K45)</f>
        <v>56544.871568064496</v>
      </c>
      <c r="L46" s="14">
        <v>6496</v>
      </c>
      <c r="M46" s="23">
        <f>SUM(M30:M45)</f>
        <v>33147.579846225228</v>
      </c>
      <c r="N46" s="14">
        <v>18191</v>
      </c>
      <c r="O46" s="23">
        <f>SUM(O30:O45)</f>
        <v>747046.74144694582</v>
      </c>
      <c r="P46" s="22">
        <f t="shared" si="5"/>
        <v>1639642.85</v>
      </c>
      <c r="Q46" s="22">
        <f>SUM(Q30:Q45)</f>
        <v>2455262.9730902403</v>
      </c>
      <c r="R46" s="14">
        <v>6177205.2400000002</v>
      </c>
      <c r="S46" s="23">
        <f>SUM(S30:S45)</f>
        <v>630556.6463282936</v>
      </c>
      <c r="T46" s="14">
        <v>463640.24</v>
      </c>
      <c r="U46" s="23">
        <f>SUM(U30:U45)</f>
        <v>378341.06123885617</v>
      </c>
      <c r="V46" s="14">
        <v>2511</v>
      </c>
      <c r="W46" s="23">
        <f>SUM(W30:W45)</f>
        <v>1491394.0141379915</v>
      </c>
      <c r="X46" s="14">
        <v>312592.40000000002</v>
      </c>
      <c r="Y46" s="23">
        <f>SUM(Y30:Y45)</f>
        <v>15270.411270443066</v>
      </c>
      <c r="Z46" s="14">
        <v>0</v>
      </c>
      <c r="AA46" s="23">
        <f>SUM(AA30:AA45)</f>
        <v>133090.16657216498</v>
      </c>
      <c r="AB46" s="14">
        <v>404591</v>
      </c>
      <c r="AC46" s="23">
        <f>SUM(AC30:AC45)</f>
        <v>191435.69798877451</v>
      </c>
      <c r="AD46" s="14">
        <v>12140</v>
      </c>
      <c r="AE46" s="23">
        <f>SUM(AE30:AE45)</f>
        <v>6042385.7120736977</v>
      </c>
      <c r="AF46" s="11">
        <f t="shared" si="6"/>
        <v>9012322.7300000004</v>
      </c>
      <c r="AJ46" s="6"/>
    </row>
    <row r="47" spans="1:36">
      <c r="A47" s="10">
        <v>38</v>
      </c>
      <c r="B47" s="10" t="s">
        <v>59</v>
      </c>
      <c r="C47" s="10">
        <v>1</v>
      </c>
      <c r="D47" s="10">
        <v>6</v>
      </c>
      <c r="E47" s="26">
        <v>0</v>
      </c>
      <c r="F47" s="11">
        <v>0</v>
      </c>
      <c r="G47" s="22">
        <v>0</v>
      </c>
      <c r="H47" s="11">
        <v>0</v>
      </c>
      <c r="I47" s="22">
        <v>0</v>
      </c>
      <c r="J47" s="11">
        <f t="shared" ref="J47:J62" si="8">F47+H47</f>
        <v>0</v>
      </c>
      <c r="K47" s="22">
        <v>0</v>
      </c>
      <c r="L47" s="11">
        <v>0</v>
      </c>
      <c r="M47" s="22">
        <v>0</v>
      </c>
      <c r="N47" s="11">
        <v>0</v>
      </c>
      <c r="O47" s="22">
        <v>0</v>
      </c>
      <c r="P47" s="22">
        <f t="shared" si="5"/>
        <v>0</v>
      </c>
      <c r="Q47" s="22">
        <v>342316.43718350498</v>
      </c>
      <c r="R47" s="11">
        <v>0</v>
      </c>
      <c r="S47" s="22">
        <v>193195.76508060301</v>
      </c>
      <c r="T47" s="11">
        <v>0</v>
      </c>
      <c r="U47" s="22">
        <v>143595.10752414301</v>
      </c>
      <c r="V47" s="11">
        <v>0</v>
      </c>
      <c r="W47" s="22">
        <v>444331.51528455602</v>
      </c>
      <c r="X47" s="11">
        <v>0</v>
      </c>
      <c r="Y47" s="22">
        <v>1684.0014072256899</v>
      </c>
      <c r="Z47" s="11">
        <v>0</v>
      </c>
      <c r="AA47" s="22">
        <v>15765.5480412371</v>
      </c>
      <c r="AB47" s="11">
        <v>0</v>
      </c>
      <c r="AC47" s="22">
        <v>20282.438797941999</v>
      </c>
      <c r="AD47" s="11">
        <v>0</v>
      </c>
      <c r="AE47" s="22">
        <v>1161171.81331921</v>
      </c>
      <c r="AF47" s="11">
        <f t="shared" si="6"/>
        <v>0</v>
      </c>
    </row>
    <row r="48" spans="1:36">
      <c r="A48" s="10">
        <v>39</v>
      </c>
      <c r="B48" s="10" t="s">
        <v>60</v>
      </c>
      <c r="C48" s="10">
        <v>0</v>
      </c>
      <c r="D48" s="10">
        <v>1</v>
      </c>
      <c r="E48" s="26">
        <v>1858.045875</v>
      </c>
      <c r="F48" s="11">
        <v>0</v>
      </c>
      <c r="G48" s="22">
        <v>7648.1247599999997</v>
      </c>
      <c r="H48" s="11">
        <v>0</v>
      </c>
      <c r="I48" s="22">
        <v>9506.1706350000004</v>
      </c>
      <c r="J48" s="11">
        <f t="shared" si="8"/>
        <v>0</v>
      </c>
      <c r="K48" s="22">
        <v>717.42474910999999</v>
      </c>
      <c r="L48" s="11">
        <v>0</v>
      </c>
      <c r="M48" s="22">
        <v>701.51886499</v>
      </c>
      <c r="N48" s="11">
        <v>0</v>
      </c>
      <c r="O48" s="22">
        <v>10925.114249099999</v>
      </c>
      <c r="P48" s="22">
        <f t="shared" si="5"/>
        <v>0</v>
      </c>
      <c r="Q48" s="22">
        <v>122615.149558499</v>
      </c>
      <c r="R48" s="11">
        <v>0</v>
      </c>
      <c r="S48" s="22">
        <v>38368.927495827098</v>
      </c>
      <c r="T48" s="11">
        <v>0</v>
      </c>
      <c r="U48" s="22">
        <v>31841.208451053899</v>
      </c>
      <c r="V48" s="11">
        <v>0</v>
      </c>
      <c r="W48" s="22">
        <v>87502.075611086795</v>
      </c>
      <c r="X48" s="11">
        <v>0</v>
      </c>
      <c r="Y48" s="22">
        <v>1129.82604817128</v>
      </c>
      <c r="Z48" s="11">
        <v>0</v>
      </c>
      <c r="AA48" s="22">
        <v>7784.3519845360797</v>
      </c>
      <c r="AB48" s="11">
        <v>0</v>
      </c>
      <c r="AC48" s="22">
        <v>14087.8297474275</v>
      </c>
      <c r="AD48" s="11">
        <v>0</v>
      </c>
      <c r="AE48" s="22">
        <v>314254.48314570199</v>
      </c>
      <c r="AF48" s="11">
        <f t="shared" si="6"/>
        <v>0</v>
      </c>
    </row>
    <row r="49" spans="1:36">
      <c r="A49" s="10">
        <v>40</v>
      </c>
      <c r="B49" s="10" t="s">
        <v>61</v>
      </c>
      <c r="C49" s="10">
        <v>19</v>
      </c>
      <c r="D49" s="10">
        <v>16</v>
      </c>
      <c r="E49" s="26">
        <v>793827.51633937797</v>
      </c>
      <c r="F49" s="11">
        <v>273849</v>
      </c>
      <c r="G49" s="22">
        <v>1056919.45482365</v>
      </c>
      <c r="H49" s="11">
        <v>2336766</v>
      </c>
      <c r="I49" s="22">
        <v>1850748.6554889299</v>
      </c>
      <c r="J49" s="11">
        <f t="shared" si="8"/>
        <v>2610615</v>
      </c>
      <c r="K49" s="22">
        <v>122106.65350631</v>
      </c>
      <c r="L49" s="11">
        <v>42832</v>
      </c>
      <c r="M49" s="22">
        <v>95384.133011024896</v>
      </c>
      <c r="N49" s="11">
        <v>0</v>
      </c>
      <c r="O49" s="22">
        <v>2068239.4420062599</v>
      </c>
      <c r="P49" s="22">
        <f t="shared" si="5"/>
        <v>2653447</v>
      </c>
      <c r="Q49" s="22">
        <v>1644112.8386031799</v>
      </c>
      <c r="R49" s="11">
        <v>354489</v>
      </c>
      <c r="S49" s="22">
        <v>499289.94754586602</v>
      </c>
      <c r="T49" s="11">
        <v>0</v>
      </c>
      <c r="U49" s="22">
        <v>369553.59495434503</v>
      </c>
      <c r="V49" s="11">
        <v>1060</v>
      </c>
      <c r="W49" s="22">
        <v>1151049.63500241</v>
      </c>
      <c r="X49" s="11">
        <v>66640</v>
      </c>
      <c r="Y49" s="22">
        <v>8970.43412652394</v>
      </c>
      <c r="Z49" s="11">
        <v>0</v>
      </c>
      <c r="AA49" s="22">
        <v>87413.234536082498</v>
      </c>
      <c r="AB49" s="11">
        <v>80773</v>
      </c>
      <c r="AC49" s="22">
        <v>98159.940996258199</v>
      </c>
      <c r="AD49" s="11">
        <v>0</v>
      </c>
      <c r="AE49" s="22">
        <v>5926789.06777093</v>
      </c>
      <c r="AF49" s="11">
        <f t="shared" si="6"/>
        <v>3156409</v>
      </c>
    </row>
    <row r="50" spans="1:36">
      <c r="A50" s="10">
        <v>41</v>
      </c>
      <c r="B50" s="10" t="s">
        <v>62</v>
      </c>
      <c r="C50" s="10">
        <v>0</v>
      </c>
      <c r="D50" s="10">
        <v>7</v>
      </c>
      <c r="E50" s="26">
        <v>2805.7610399999999</v>
      </c>
      <c r="F50" s="11">
        <v>0</v>
      </c>
      <c r="G50" s="22">
        <v>3219.8031999999998</v>
      </c>
      <c r="H50" s="11">
        <v>0</v>
      </c>
      <c r="I50" s="22">
        <v>6025.5642399999997</v>
      </c>
      <c r="J50" s="11">
        <f t="shared" si="8"/>
        <v>0</v>
      </c>
      <c r="K50" s="22">
        <v>809.34515768000006</v>
      </c>
      <c r="L50" s="11">
        <v>1440</v>
      </c>
      <c r="M50" s="22">
        <v>315.33918827999997</v>
      </c>
      <c r="N50" s="11">
        <v>0</v>
      </c>
      <c r="O50" s="22">
        <v>7149.2485859600001</v>
      </c>
      <c r="P50" s="22">
        <f t="shared" si="5"/>
        <v>1440</v>
      </c>
      <c r="Q50" s="22">
        <v>1084921.40233265</v>
      </c>
      <c r="R50" s="11">
        <v>740816</v>
      </c>
      <c r="S50" s="22">
        <v>328585.59414966102</v>
      </c>
      <c r="T50" s="11">
        <v>0</v>
      </c>
      <c r="U50" s="22">
        <v>181513.57512331899</v>
      </c>
      <c r="V50" s="11">
        <v>869</v>
      </c>
      <c r="W50" s="22">
        <v>772603.62222780695</v>
      </c>
      <c r="X50" s="11">
        <v>303525</v>
      </c>
      <c r="Y50" s="22">
        <v>1959.64556199822</v>
      </c>
      <c r="Z50" s="11">
        <v>0</v>
      </c>
      <c r="AA50" s="22">
        <v>14025.0128865979</v>
      </c>
      <c r="AB50" s="11">
        <v>0</v>
      </c>
      <c r="AC50" s="22">
        <v>20478.070860617401</v>
      </c>
      <c r="AD50" s="11">
        <v>0</v>
      </c>
      <c r="AE50" s="22">
        <v>2411237.1717286101</v>
      </c>
      <c r="AF50" s="11">
        <f t="shared" si="6"/>
        <v>1046650</v>
      </c>
    </row>
    <row r="51" spans="1:36">
      <c r="A51" s="10">
        <v>42</v>
      </c>
      <c r="B51" s="10" t="s">
        <v>63</v>
      </c>
      <c r="C51" s="10">
        <v>0</v>
      </c>
      <c r="D51" s="10">
        <v>1</v>
      </c>
      <c r="E51" s="26">
        <v>0</v>
      </c>
      <c r="F51" s="11">
        <v>0</v>
      </c>
      <c r="G51" s="22">
        <v>0</v>
      </c>
      <c r="H51" s="11">
        <v>0</v>
      </c>
      <c r="I51" s="22">
        <v>0</v>
      </c>
      <c r="J51" s="11">
        <f t="shared" si="8"/>
        <v>0</v>
      </c>
      <c r="K51" s="22">
        <v>0</v>
      </c>
      <c r="L51" s="11">
        <v>0</v>
      </c>
      <c r="M51" s="22">
        <v>0</v>
      </c>
      <c r="N51" s="11">
        <v>0</v>
      </c>
      <c r="O51" s="22">
        <v>0</v>
      </c>
      <c r="P51" s="22">
        <f t="shared" si="5"/>
        <v>0</v>
      </c>
      <c r="Q51" s="22">
        <v>0</v>
      </c>
      <c r="R51" s="11">
        <v>0</v>
      </c>
      <c r="S51" s="22">
        <v>689.37554995212895</v>
      </c>
      <c r="T51" s="11">
        <v>0</v>
      </c>
      <c r="U51" s="22">
        <v>1005.33939937039</v>
      </c>
      <c r="V51" s="11">
        <v>0</v>
      </c>
      <c r="W51" s="22">
        <v>1642.05423459498</v>
      </c>
      <c r="X51" s="11">
        <v>0</v>
      </c>
      <c r="Y51" s="22">
        <v>47.72</v>
      </c>
      <c r="Z51" s="11">
        <v>0</v>
      </c>
      <c r="AA51" s="22">
        <v>500.09922680412399</v>
      </c>
      <c r="AB51" s="11">
        <v>0</v>
      </c>
      <c r="AC51" s="22">
        <v>596.40785781103796</v>
      </c>
      <c r="AD51" s="11">
        <v>0</v>
      </c>
      <c r="AE51" s="22">
        <v>4480.99626853266</v>
      </c>
      <c r="AF51" s="11">
        <f t="shared" si="6"/>
        <v>0</v>
      </c>
    </row>
    <row r="52" spans="1:36">
      <c r="A52" s="10">
        <v>43</v>
      </c>
      <c r="B52" s="10" t="s">
        <v>64</v>
      </c>
      <c r="C52" s="10">
        <v>1</v>
      </c>
      <c r="D52" s="10">
        <v>1</v>
      </c>
      <c r="E52" s="26">
        <v>5247.7328799999996</v>
      </c>
      <c r="F52" s="11">
        <v>0</v>
      </c>
      <c r="G52" s="22">
        <v>10068.4565</v>
      </c>
      <c r="H52" s="11">
        <v>0</v>
      </c>
      <c r="I52" s="22">
        <v>15316.18938</v>
      </c>
      <c r="J52" s="11">
        <f t="shared" si="8"/>
        <v>0</v>
      </c>
      <c r="K52" s="22">
        <v>1046.743473</v>
      </c>
      <c r="L52" s="11">
        <v>2016</v>
      </c>
      <c r="M52" s="22">
        <v>947.32433300000002</v>
      </c>
      <c r="N52" s="11">
        <v>0</v>
      </c>
      <c r="O52" s="22">
        <v>17310.257185999999</v>
      </c>
      <c r="P52" s="22">
        <f t="shared" si="5"/>
        <v>2016</v>
      </c>
      <c r="Q52" s="22">
        <v>293247.42423716298</v>
      </c>
      <c r="R52" s="11">
        <v>10008</v>
      </c>
      <c r="S52" s="22">
        <v>101249.202509508</v>
      </c>
      <c r="T52" s="11">
        <v>0</v>
      </c>
      <c r="U52" s="22">
        <v>67417.681671883503</v>
      </c>
      <c r="V52" s="11">
        <v>0</v>
      </c>
      <c r="W52" s="22">
        <v>242779.41377529601</v>
      </c>
      <c r="X52" s="11">
        <v>0</v>
      </c>
      <c r="Y52" s="22">
        <v>902.44</v>
      </c>
      <c r="Z52" s="11">
        <v>220</v>
      </c>
      <c r="AA52" s="22">
        <v>7422.7039690721704</v>
      </c>
      <c r="AB52" s="11">
        <v>0</v>
      </c>
      <c r="AC52" s="22">
        <v>9362.8157156220805</v>
      </c>
      <c r="AD52" s="11">
        <v>0</v>
      </c>
      <c r="AE52" s="22">
        <v>739691.93906454497</v>
      </c>
      <c r="AF52" s="11">
        <f t="shared" si="6"/>
        <v>12244</v>
      </c>
    </row>
    <row r="53" spans="1:36">
      <c r="A53" s="10">
        <v>44</v>
      </c>
      <c r="B53" s="10" t="s">
        <v>65</v>
      </c>
      <c r="C53" s="10">
        <v>7</v>
      </c>
      <c r="D53" s="10">
        <v>8</v>
      </c>
      <c r="E53" s="26">
        <v>7552.9710889999997</v>
      </c>
      <c r="F53" s="11">
        <v>0</v>
      </c>
      <c r="G53" s="22">
        <v>15185.65612</v>
      </c>
      <c r="H53" s="11">
        <v>0</v>
      </c>
      <c r="I53" s="22">
        <v>22738.627208999998</v>
      </c>
      <c r="J53" s="11">
        <f t="shared" si="8"/>
        <v>0</v>
      </c>
      <c r="K53" s="22">
        <v>1417.0206269119999</v>
      </c>
      <c r="L53" s="11">
        <v>0</v>
      </c>
      <c r="M53" s="22">
        <v>1335.8076612</v>
      </c>
      <c r="N53" s="11">
        <v>0</v>
      </c>
      <c r="O53" s="22">
        <v>25491.455497112001</v>
      </c>
      <c r="P53" s="22">
        <f t="shared" si="5"/>
        <v>0</v>
      </c>
      <c r="Q53" s="22">
        <v>198804.12202544499</v>
      </c>
      <c r="R53" s="11">
        <v>0</v>
      </c>
      <c r="S53" s="22">
        <v>98701.706115075605</v>
      </c>
      <c r="T53" s="11">
        <v>0</v>
      </c>
      <c r="U53" s="22">
        <v>31234.127354362601</v>
      </c>
      <c r="V53" s="11">
        <v>0</v>
      </c>
      <c r="W53" s="22">
        <v>232757.846309471</v>
      </c>
      <c r="X53" s="11">
        <v>0</v>
      </c>
      <c r="Y53" s="22">
        <v>1420</v>
      </c>
      <c r="Z53" s="11">
        <v>0</v>
      </c>
      <c r="AA53" s="22">
        <v>12367</v>
      </c>
      <c r="AB53" s="11">
        <v>0</v>
      </c>
      <c r="AC53" s="22">
        <v>11992</v>
      </c>
      <c r="AD53" s="11">
        <v>0</v>
      </c>
      <c r="AE53" s="22">
        <v>612767.25730146596</v>
      </c>
      <c r="AF53" s="11">
        <f t="shared" si="6"/>
        <v>0</v>
      </c>
    </row>
    <row r="54" spans="1:36">
      <c r="A54" s="10">
        <v>45</v>
      </c>
      <c r="B54" s="10" t="s">
        <v>66</v>
      </c>
      <c r="C54" s="10">
        <v>0</v>
      </c>
      <c r="D54" s="10">
        <v>2</v>
      </c>
      <c r="E54" s="26">
        <v>0</v>
      </c>
      <c r="F54" s="11">
        <v>0</v>
      </c>
      <c r="G54" s="22">
        <v>1830.7995988608</v>
      </c>
      <c r="H54" s="11">
        <v>0</v>
      </c>
      <c r="I54" s="22">
        <v>1830.7995988608</v>
      </c>
      <c r="J54" s="11">
        <f t="shared" si="8"/>
        <v>0</v>
      </c>
      <c r="K54" s="22">
        <v>146.46396790886399</v>
      </c>
      <c r="L54" s="11">
        <v>0</v>
      </c>
      <c r="M54" s="22">
        <v>154.33640618396501</v>
      </c>
      <c r="N54" s="11">
        <v>0</v>
      </c>
      <c r="O54" s="22">
        <v>2131.5999729536302</v>
      </c>
      <c r="P54" s="22">
        <f t="shared" si="5"/>
        <v>0</v>
      </c>
      <c r="Q54" s="22">
        <v>51879.785604672201</v>
      </c>
      <c r="R54" s="11">
        <v>0</v>
      </c>
      <c r="S54" s="22">
        <v>12131.6152532334</v>
      </c>
      <c r="T54" s="11">
        <v>0</v>
      </c>
      <c r="U54" s="22">
        <v>5020.9771872744104</v>
      </c>
      <c r="V54" s="11">
        <v>0</v>
      </c>
      <c r="W54" s="22">
        <v>20314.1879376041</v>
      </c>
      <c r="X54" s="11">
        <v>0</v>
      </c>
      <c r="Y54" s="22">
        <v>615.47766057091906</v>
      </c>
      <c r="Z54" s="11">
        <v>0</v>
      </c>
      <c r="AA54" s="22">
        <v>4307.6509536082503</v>
      </c>
      <c r="AB54" s="11">
        <v>0</v>
      </c>
      <c r="AC54" s="22">
        <v>7901.1749298409704</v>
      </c>
      <c r="AD54" s="11">
        <v>0</v>
      </c>
      <c r="AE54" s="22">
        <v>104302.46949975799</v>
      </c>
      <c r="AF54" s="11">
        <f t="shared" si="6"/>
        <v>0</v>
      </c>
    </row>
    <row r="55" spans="1:36">
      <c r="A55" s="10">
        <v>46</v>
      </c>
      <c r="B55" s="10" t="s">
        <v>67</v>
      </c>
      <c r="C55" s="10">
        <v>0</v>
      </c>
      <c r="D55" s="10">
        <v>3</v>
      </c>
      <c r="E55" s="26">
        <v>0</v>
      </c>
      <c r="F55" s="11">
        <v>0</v>
      </c>
      <c r="G55" s="22">
        <v>0</v>
      </c>
      <c r="H55" s="11">
        <v>0</v>
      </c>
      <c r="I55" s="22">
        <v>0</v>
      </c>
      <c r="J55" s="11">
        <f t="shared" si="8"/>
        <v>0</v>
      </c>
      <c r="K55" s="22">
        <v>0</v>
      </c>
      <c r="L55" s="11">
        <v>0</v>
      </c>
      <c r="M55" s="22">
        <v>0</v>
      </c>
      <c r="N55" s="11">
        <v>0</v>
      </c>
      <c r="O55" s="22">
        <v>0</v>
      </c>
      <c r="P55" s="22">
        <f t="shared" si="5"/>
        <v>0</v>
      </c>
      <c r="Q55" s="22">
        <v>14733.405480752201</v>
      </c>
      <c r="R55" s="11">
        <v>213472.68</v>
      </c>
      <c r="S55" s="22">
        <v>4118.57099007119</v>
      </c>
      <c r="T55" s="11">
        <v>0</v>
      </c>
      <c r="U55" s="22">
        <v>4358.4735373406702</v>
      </c>
      <c r="V55" s="11">
        <v>0</v>
      </c>
      <c r="W55" s="22">
        <v>15072.8610362277</v>
      </c>
      <c r="X55" s="11">
        <v>75436.92</v>
      </c>
      <c r="Y55" s="22">
        <v>380.23532114183803</v>
      </c>
      <c r="Z55" s="11">
        <v>0</v>
      </c>
      <c r="AA55" s="22">
        <v>3812.9499226804101</v>
      </c>
      <c r="AB55" s="11">
        <v>0</v>
      </c>
      <c r="AC55" s="22">
        <v>6419.9420018709097</v>
      </c>
      <c r="AD55" s="11">
        <v>0</v>
      </c>
      <c r="AE55" s="22">
        <v>48896.438290085003</v>
      </c>
      <c r="AF55" s="11">
        <f t="shared" si="6"/>
        <v>288909.59999999998</v>
      </c>
    </row>
    <row r="56" spans="1:36">
      <c r="A56" s="10">
        <v>47</v>
      </c>
      <c r="B56" s="10" t="s">
        <v>68</v>
      </c>
      <c r="C56" s="10">
        <v>0</v>
      </c>
      <c r="D56" s="10">
        <v>6</v>
      </c>
      <c r="E56" s="26">
        <v>14832.509016</v>
      </c>
      <c r="F56" s="11">
        <v>0</v>
      </c>
      <c r="G56" s="22">
        <v>15874.9121988608</v>
      </c>
      <c r="H56" s="11">
        <v>0</v>
      </c>
      <c r="I56" s="22">
        <v>30707.421214860799</v>
      </c>
      <c r="J56" s="11">
        <f t="shared" si="8"/>
        <v>0</v>
      </c>
      <c r="K56" s="22">
        <v>1270.99297590886</v>
      </c>
      <c r="L56" s="11">
        <v>0</v>
      </c>
      <c r="M56" s="22">
        <v>1338.2550983639701</v>
      </c>
      <c r="N56" s="11">
        <v>0</v>
      </c>
      <c r="O56" s="22">
        <v>33315.669289133599</v>
      </c>
      <c r="P56" s="22">
        <f t="shared" si="5"/>
        <v>0</v>
      </c>
      <c r="Q56" s="22">
        <v>119168.779927394</v>
      </c>
      <c r="R56" s="11">
        <v>18960</v>
      </c>
      <c r="S56" s="22">
        <v>21205.516138863099</v>
      </c>
      <c r="T56" s="11">
        <v>0</v>
      </c>
      <c r="U56" s="22">
        <v>14819.6349115307</v>
      </c>
      <c r="V56" s="11">
        <v>91</v>
      </c>
      <c r="W56" s="22">
        <v>54119.392320340601</v>
      </c>
      <c r="X56" s="11">
        <v>8181</v>
      </c>
      <c r="Y56" s="22">
        <v>1352.89812221231</v>
      </c>
      <c r="Z56" s="11">
        <v>0</v>
      </c>
      <c r="AA56" s="22">
        <v>10960.3700257732</v>
      </c>
      <c r="AB56" s="11">
        <v>99</v>
      </c>
      <c r="AC56" s="22">
        <v>16778.972497661402</v>
      </c>
      <c r="AD56" s="11">
        <v>0</v>
      </c>
      <c r="AE56" s="22">
        <v>271720.233232909</v>
      </c>
      <c r="AF56" s="11">
        <f t="shared" si="6"/>
        <v>27331</v>
      </c>
    </row>
    <row r="57" spans="1:36">
      <c r="A57" s="10">
        <v>48</v>
      </c>
      <c r="B57" s="10" t="s">
        <v>69</v>
      </c>
      <c r="C57" s="10">
        <v>0</v>
      </c>
      <c r="D57" s="10">
        <v>1</v>
      </c>
      <c r="E57" s="26">
        <v>0</v>
      </c>
      <c r="F57" s="11">
        <v>0</v>
      </c>
      <c r="G57" s="22">
        <v>0</v>
      </c>
      <c r="H57" s="11">
        <v>0</v>
      </c>
      <c r="I57" s="22">
        <v>0</v>
      </c>
      <c r="J57" s="11">
        <f t="shared" si="8"/>
        <v>0</v>
      </c>
      <c r="K57" s="22">
        <v>0</v>
      </c>
      <c r="L57" s="11">
        <v>0</v>
      </c>
      <c r="M57" s="22">
        <v>0</v>
      </c>
      <c r="N57" s="11">
        <v>0</v>
      </c>
      <c r="O57" s="22">
        <v>0</v>
      </c>
      <c r="P57" s="22">
        <f t="shared" si="5"/>
        <v>0</v>
      </c>
      <c r="Q57" s="22">
        <v>15022.0695737608</v>
      </c>
      <c r="R57" s="11">
        <v>0</v>
      </c>
      <c r="S57" s="22">
        <v>3287.0221743971201</v>
      </c>
      <c r="T57" s="11">
        <v>0</v>
      </c>
      <c r="U57" s="22">
        <v>2023.24922416544</v>
      </c>
      <c r="V57" s="11">
        <v>0</v>
      </c>
      <c r="W57" s="22">
        <v>12961.6164767869</v>
      </c>
      <c r="X57" s="11">
        <v>0</v>
      </c>
      <c r="Y57" s="22">
        <v>143.72</v>
      </c>
      <c r="Z57" s="11">
        <v>0</v>
      </c>
      <c r="AA57" s="22">
        <v>1381.35198453608</v>
      </c>
      <c r="AB57" s="11">
        <v>0</v>
      </c>
      <c r="AC57" s="22">
        <v>1941.40785781104</v>
      </c>
      <c r="AD57" s="11">
        <v>0</v>
      </c>
      <c r="AE57" s="22">
        <v>36760.437291457398</v>
      </c>
      <c r="AF57" s="11">
        <f t="shared" si="6"/>
        <v>0</v>
      </c>
    </row>
    <row r="58" spans="1:36">
      <c r="A58" s="10">
        <v>49</v>
      </c>
      <c r="B58" s="10" t="s">
        <v>70</v>
      </c>
      <c r="C58" s="10">
        <v>0</v>
      </c>
      <c r="D58" s="10">
        <v>2</v>
      </c>
      <c r="E58" s="26">
        <v>0</v>
      </c>
      <c r="F58" s="11">
        <v>0</v>
      </c>
      <c r="G58" s="22">
        <v>0</v>
      </c>
      <c r="H58" s="11">
        <v>0</v>
      </c>
      <c r="I58" s="22">
        <v>0</v>
      </c>
      <c r="J58" s="11">
        <f t="shared" si="8"/>
        <v>0</v>
      </c>
      <c r="K58" s="22">
        <v>0</v>
      </c>
      <c r="L58" s="11">
        <v>0</v>
      </c>
      <c r="M58" s="22">
        <v>0</v>
      </c>
      <c r="N58" s="11">
        <v>0</v>
      </c>
      <c r="O58" s="22">
        <v>0</v>
      </c>
      <c r="P58" s="22">
        <f t="shared" si="5"/>
        <v>0</v>
      </c>
      <c r="Q58" s="22">
        <v>20653.375304000001</v>
      </c>
      <c r="R58" s="11">
        <v>0</v>
      </c>
      <c r="S58" s="22">
        <v>6137.0139921964001</v>
      </c>
      <c r="T58" s="11">
        <v>0</v>
      </c>
      <c r="U58" s="22">
        <v>3704.6204326068</v>
      </c>
      <c r="V58" s="11">
        <v>0</v>
      </c>
      <c r="W58" s="22">
        <v>14522.781382933599</v>
      </c>
      <c r="X58" s="11">
        <v>0</v>
      </c>
      <c r="Y58" s="22">
        <v>382.75766057091897</v>
      </c>
      <c r="Z58" s="11">
        <v>0</v>
      </c>
      <c r="AA58" s="22">
        <v>2717.2989690721702</v>
      </c>
      <c r="AB58" s="11">
        <v>0</v>
      </c>
      <c r="AC58" s="22">
        <v>5286.7670720299402</v>
      </c>
      <c r="AD58" s="11">
        <v>0</v>
      </c>
      <c r="AE58" s="22">
        <v>53404.614813409797</v>
      </c>
      <c r="AF58" s="11">
        <f t="shared" si="6"/>
        <v>0</v>
      </c>
    </row>
    <row r="59" spans="1:36">
      <c r="A59" s="10">
        <v>50</v>
      </c>
      <c r="B59" s="10" t="s">
        <v>71</v>
      </c>
      <c r="C59" s="10">
        <v>0</v>
      </c>
      <c r="D59" s="10">
        <v>1</v>
      </c>
      <c r="E59" s="26">
        <v>0</v>
      </c>
      <c r="F59" s="11">
        <v>0</v>
      </c>
      <c r="G59" s="22">
        <v>0</v>
      </c>
      <c r="H59" s="11">
        <v>0</v>
      </c>
      <c r="I59" s="22">
        <v>0</v>
      </c>
      <c r="J59" s="11">
        <f t="shared" si="8"/>
        <v>0</v>
      </c>
      <c r="K59" s="22">
        <v>0</v>
      </c>
      <c r="L59" s="11">
        <v>0</v>
      </c>
      <c r="M59" s="22">
        <v>0</v>
      </c>
      <c r="N59" s="11">
        <v>0</v>
      </c>
      <c r="O59" s="22">
        <v>0</v>
      </c>
      <c r="P59" s="22">
        <f t="shared" si="5"/>
        <v>0</v>
      </c>
      <c r="Q59" s="22">
        <v>1000</v>
      </c>
      <c r="R59" s="11">
        <v>0</v>
      </c>
      <c r="S59" s="22">
        <v>634.93755499521296</v>
      </c>
      <c r="T59" s="11">
        <v>0</v>
      </c>
      <c r="U59" s="22">
        <v>316.53393993703901</v>
      </c>
      <c r="V59" s="11">
        <v>60</v>
      </c>
      <c r="W59" s="22">
        <v>2200.2054234594998</v>
      </c>
      <c r="X59" s="11">
        <v>0</v>
      </c>
      <c r="Y59" s="22">
        <v>87.757660570918802</v>
      </c>
      <c r="Z59" s="11">
        <v>0</v>
      </c>
      <c r="AA59" s="22">
        <v>938.10438144329896</v>
      </c>
      <c r="AB59" s="11">
        <v>0</v>
      </c>
      <c r="AC59" s="22">
        <v>1086.76707202993</v>
      </c>
      <c r="AD59" s="11">
        <v>0</v>
      </c>
      <c r="AE59" s="22">
        <v>6264.3060324359003</v>
      </c>
      <c r="AF59" s="11">
        <f t="shared" si="6"/>
        <v>60</v>
      </c>
    </row>
    <row r="60" spans="1:36">
      <c r="A60" s="10">
        <v>51</v>
      </c>
      <c r="B60" s="10" t="s">
        <v>72</v>
      </c>
      <c r="C60" s="10">
        <v>0</v>
      </c>
      <c r="D60" s="10">
        <v>2</v>
      </c>
      <c r="E60" s="26">
        <v>0</v>
      </c>
      <c r="F60" s="11">
        <v>0</v>
      </c>
      <c r="G60" s="22">
        <v>0</v>
      </c>
      <c r="H60" s="11">
        <v>0</v>
      </c>
      <c r="I60" s="22">
        <v>0</v>
      </c>
      <c r="J60" s="11">
        <f t="shared" si="8"/>
        <v>0</v>
      </c>
      <c r="K60" s="22">
        <v>0</v>
      </c>
      <c r="L60" s="11">
        <v>0</v>
      </c>
      <c r="M60" s="22">
        <v>0</v>
      </c>
      <c r="N60" s="11">
        <v>0</v>
      </c>
      <c r="O60" s="22">
        <v>0</v>
      </c>
      <c r="P60" s="22">
        <f t="shared" si="5"/>
        <v>0</v>
      </c>
      <c r="Q60" s="22">
        <v>652.69426976079501</v>
      </c>
      <c r="R60" s="11">
        <v>0</v>
      </c>
      <c r="S60" s="22">
        <v>598.55253827770503</v>
      </c>
      <c r="T60" s="11">
        <v>0</v>
      </c>
      <c r="U60" s="22">
        <v>872.88916667485103</v>
      </c>
      <c r="V60" s="11">
        <v>0</v>
      </c>
      <c r="W60" s="22">
        <v>1425.71887003351</v>
      </c>
      <c r="X60" s="11">
        <v>0</v>
      </c>
      <c r="Y60" s="22">
        <v>44.697591436217699</v>
      </c>
      <c r="Z60" s="11">
        <v>0</v>
      </c>
      <c r="AA60" s="22">
        <v>931.59278350515501</v>
      </c>
      <c r="AB60" s="11">
        <v>0</v>
      </c>
      <c r="AC60" s="22">
        <v>1133.17492984097</v>
      </c>
      <c r="AD60" s="11">
        <v>0</v>
      </c>
      <c r="AE60" s="22">
        <v>5659.3201495292096</v>
      </c>
      <c r="AF60" s="11">
        <f t="shared" si="6"/>
        <v>0</v>
      </c>
    </row>
    <row r="61" spans="1:36">
      <c r="A61" s="10">
        <v>52</v>
      </c>
      <c r="B61" s="10" t="s">
        <v>73</v>
      </c>
      <c r="C61" s="10">
        <v>0</v>
      </c>
      <c r="D61" s="10">
        <v>1</v>
      </c>
      <c r="E61" s="26">
        <v>0</v>
      </c>
      <c r="F61" s="11">
        <v>0</v>
      </c>
      <c r="G61" s="22">
        <v>0</v>
      </c>
      <c r="H61" s="11">
        <v>0</v>
      </c>
      <c r="I61" s="22">
        <v>0</v>
      </c>
      <c r="J61" s="11">
        <f t="shared" si="8"/>
        <v>0</v>
      </c>
      <c r="K61" s="22">
        <v>0</v>
      </c>
      <c r="L61" s="11">
        <v>0</v>
      </c>
      <c r="M61" s="22">
        <v>0</v>
      </c>
      <c r="N61" s="11">
        <v>0</v>
      </c>
      <c r="O61" s="22">
        <v>0</v>
      </c>
      <c r="P61" s="22">
        <f t="shared" si="5"/>
        <v>0</v>
      </c>
      <c r="Q61" s="22">
        <v>1804.045198</v>
      </c>
      <c r="R61" s="11">
        <v>49304</v>
      </c>
      <c r="S61" s="22">
        <v>575.70015999999998</v>
      </c>
      <c r="T61" s="11">
        <v>0</v>
      </c>
      <c r="U61" s="22">
        <v>790.90551935999997</v>
      </c>
      <c r="V61" s="11">
        <v>0</v>
      </c>
      <c r="W61" s="22">
        <v>8989.7218303999998</v>
      </c>
      <c r="X61" s="11">
        <v>5928</v>
      </c>
      <c r="Y61" s="22">
        <v>48</v>
      </c>
      <c r="Z61" s="11">
        <v>0</v>
      </c>
      <c r="AA61" s="22">
        <v>819</v>
      </c>
      <c r="AB61" s="11">
        <v>0</v>
      </c>
      <c r="AC61" s="22">
        <v>552</v>
      </c>
      <c r="AD61" s="11">
        <v>0</v>
      </c>
      <c r="AE61" s="22">
        <v>13579.37270776</v>
      </c>
      <c r="AF61" s="11">
        <f t="shared" si="6"/>
        <v>55232</v>
      </c>
    </row>
    <row r="62" spans="1:36">
      <c r="A62" s="10">
        <v>53</v>
      </c>
      <c r="B62" s="10" t="s">
        <v>74</v>
      </c>
      <c r="C62" s="10">
        <v>3</v>
      </c>
      <c r="D62" s="10">
        <v>0</v>
      </c>
      <c r="E62" s="26">
        <v>0</v>
      </c>
      <c r="F62" s="11">
        <v>0</v>
      </c>
      <c r="G62" s="22">
        <v>0</v>
      </c>
      <c r="H62" s="11">
        <v>0</v>
      </c>
      <c r="I62" s="22">
        <v>0</v>
      </c>
      <c r="J62" s="11">
        <f t="shared" si="8"/>
        <v>0</v>
      </c>
      <c r="K62" s="22">
        <v>0</v>
      </c>
      <c r="L62" s="11">
        <v>0</v>
      </c>
      <c r="M62" s="22">
        <v>0</v>
      </c>
      <c r="N62" s="11">
        <v>0</v>
      </c>
      <c r="O62" s="22">
        <v>0</v>
      </c>
      <c r="P62" s="22">
        <f t="shared" si="5"/>
        <v>0</v>
      </c>
      <c r="Q62" s="22"/>
      <c r="R62" s="11">
        <v>0</v>
      </c>
      <c r="S62" s="22">
        <v>0</v>
      </c>
      <c r="T62" s="11">
        <v>0</v>
      </c>
      <c r="U62" s="22">
        <v>0</v>
      </c>
      <c r="V62" s="11">
        <v>0</v>
      </c>
      <c r="W62" s="22">
        <v>0</v>
      </c>
      <c r="X62" s="11">
        <v>0</v>
      </c>
      <c r="Y62" s="22">
        <v>0</v>
      </c>
      <c r="Z62" s="11">
        <v>0</v>
      </c>
      <c r="AA62" s="22">
        <v>0</v>
      </c>
      <c r="AB62" s="11">
        <v>0</v>
      </c>
      <c r="AC62" s="22">
        <v>0</v>
      </c>
      <c r="AD62" s="11">
        <v>0</v>
      </c>
      <c r="AE62" s="22">
        <v>0</v>
      </c>
      <c r="AF62" s="11">
        <f t="shared" si="6"/>
        <v>0</v>
      </c>
    </row>
    <row r="63" spans="1:36" s="15" customFormat="1">
      <c r="A63" s="13"/>
      <c r="B63" s="13" t="s">
        <v>42</v>
      </c>
      <c r="C63" s="13">
        <f t="shared" ref="C63:J63" si="9">SUM(C47:C62)</f>
        <v>31</v>
      </c>
      <c r="D63" s="13">
        <f t="shared" si="9"/>
        <v>58</v>
      </c>
      <c r="E63" s="26">
        <f>SUM(E47:E62)</f>
        <v>826124.53623937792</v>
      </c>
      <c r="F63" s="14">
        <v>273849</v>
      </c>
      <c r="G63" s="23">
        <f>SUM(G47:G62)</f>
        <v>1110747.2072013717</v>
      </c>
      <c r="H63" s="14">
        <v>2336766</v>
      </c>
      <c r="I63" s="23">
        <f>SUM(I47:I62)</f>
        <v>1936873.4277666518</v>
      </c>
      <c r="J63" s="14">
        <f t="shared" si="9"/>
        <v>2610615</v>
      </c>
      <c r="K63" s="23">
        <f>SUM(K47:K62)</f>
        <v>127514.6444568297</v>
      </c>
      <c r="L63" s="14">
        <v>46288</v>
      </c>
      <c r="M63" s="23">
        <f>SUM(M47:M62)</f>
        <v>100176.71456304283</v>
      </c>
      <c r="N63" s="14">
        <v>0</v>
      </c>
      <c r="O63" s="23">
        <f>SUM(O47:O62)</f>
        <v>2164562.786786519</v>
      </c>
      <c r="P63" s="22">
        <f t="shared" si="5"/>
        <v>2656903</v>
      </c>
      <c r="Q63" s="22">
        <f>SUM(Q47:Q62)</f>
        <v>3910931.5292987819</v>
      </c>
      <c r="R63" s="14">
        <v>1387049.68</v>
      </c>
      <c r="S63" s="23">
        <f>SUM(S47:S62)</f>
        <v>1308769.4472485268</v>
      </c>
      <c r="T63" s="14">
        <v>0</v>
      </c>
      <c r="U63" s="23">
        <f>SUM(U47:U62)</f>
        <v>858067.91839736712</v>
      </c>
      <c r="V63" s="14">
        <v>2080</v>
      </c>
      <c r="W63" s="23">
        <f>SUM(W47:W62)</f>
        <v>3062272.6477230075</v>
      </c>
      <c r="X63" s="14">
        <v>459710.92</v>
      </c>
      <c r="Y63" s="23">
        <f>SUM(Y47:Y62)</f>
        <v>19169.611160422253</v>
      </c>
      <c r="Z63" s="14">
        <v>220</v>
      </c>
      <c r="AA63" s="23">
        <f>SUM(AA47:AA62)</f>
        <v>171146.26966494846</v>
      </c>
      <c r="AB63" s="14">
        <v>80872</v>
      </c>
      <c r="AC63" s="23">
        <f>SUM(AC47:AC62)</f>
        <v>216059.71033676338</v>
      </c>
      <c r="AD63" s="14">
        <v>0</v>
      </c>
      <c r="AE63" s="23">
        <f>SUM(AE47:AE62)</f>
        <v>11710979.920616344</v>
      </c>
      <c r="AF63" s="11">
        <f t="shared" si="6"/>
        <v>4586835.5999999996</v>
      </c>
      <c r="AJ63" s="6"/>
    </row>
    <row r="64" spans="1:36" s="15" customFormat="1">
      <c r="A64" s="13"/>
      <c r="B64" s="13" t="s">
        <v>75</v>
      </c>
      <c r="C64" s="13">
        <f>C29+C46+C63</f>
        <v>173</v>
      </c>
      <c r="D64" s="13">
        <f t="shared" ref="D64" si="10">D29+D46+D63</f>
        <v>227</v>
      </c>
      <c r="E64" s="24">
        <v>4398377</v>
      </c>
      <c r="F64" s="14">
        <v>4218469.3100000005</v>
      </c>
      <c r="G64" s="23">
        <v>4732539</v>
      </c>
      <c r="H64" s="14">
        <v>5749004.54</v>
      </c>
      <c r="I64" s="23">
        <v>9130916</v>
      </c>
      <c r="J64" s="14">
        <f>J29+J46+J63</f>
        <v>9967473.8499999996</v>
      </c>
      <c r="K64" s="23">
        <v>538985</v>
      </c>
      <c r="L64" s="14">
        <v>168527.2</v>
      </c>
      <c r="M64" s="23">
        <v>428435</v>
      </c>
      <c r="N64" s="14">
        <v>290076</v>
      </c>
      <c r="O64" s="23">
        <v>10098335.7945155</v>
      </c>
      <c r="P64" s="22">
        <f t="shared" si="5"/>
        <v>10426077.049999999</v>
      </c>
      <c r="Q64" s="22">
        <v>36855198.519384101</v>
      </c>
      <c r="R64" s="14">
        <v>29965604.16</v>
      </c>
      <c r="S64" s="23">
        <v>5497600.1126769902</v>
      </c>
      <c r="T64" s="14">
        <v>831560.24</v>
      </c>
      <c r="U64" s="23">
        <v>4037658.4604720301</v>
      </c>
      <c r="V64" s="14">
        <v>890853</v>
      </c>
      <c r="W64" s="23">
        <v>12975976.1484046</v>
      </c>
      <c r="X64" s="14">
        <v>10254819.52</v>
      </c>
      <c r="Y64" s="23">
        <v>76091</v>
      </c>
      <c r="Z64" s="14">
        <v>1788</v>
      </c>
      <c r="AA64" s="23">
        <v>709536.46858247404</v>
      </c>
      <c r="AB64" s="14">
        <v>804390</v>
      </c>
      <c r="AC64" s="23">
        <v>932329</v>
      </c>
      <c r="AD64" s="14">
        <v>70812</v>
      </c>
      <c r="AE64" s="23">
        <v>71182725.513863102</v>
      </c>
      <c r="AF64" s="11">
        <f t="shared" si="6"/>
        <v>53245903.969999999</v>
      </c>
      <c r="AJ64" s="6"/>
    </row>
    <row r="66" spans="6:32">
      <c r="F66" s="16">
        <v>95.9</v>
      </c>
      <c r="H66" s="16">
        <v>121.47</v>
      </c>
      <c r="J66" s="16">
        <v>105.87</v>
      </c>
      <c r="L66" s="16">
        <v>31.26</v>
      </c>
      <c r="N66" s="16">
        <v>67.7</v>
      </c>
      <c r="P66" s="16">
        <v>103.24</v>
      </c>
      <c r="R66" s="16">
        <v>81.31</v>
      </c>
      <c r="T66" s="16">
        <v>15.13</v>
      </c>
      <c r="V66" s="16">
        <v>22.06</v>
      </c>
      <c r="X66" s="16">
        <v>79.02</v>
      </c>
      <c r="Z66" s="16">
        <v>2.35</v>
      </c>
      <c r="AB66" s="16">
        <v>113.36</v>
      </c>
      <c r="AD66" s="16">
        <v>7.59</v>
      </c>
      <c r="AF66" s="16">
        <v>74.8</v>
      </c>
    </row>
    <row r="68" spans="6:32" s="16" customFormat="1"/>
  </sheetData>
  <mergeCells count="3">
    <mergeCell ref="A1:AF1"/>
    <mergeCell ref="A2:AF2"/>
    <mergeCell ref="A3:A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ACP GOA MARCH 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Rai</dc:creator>
  <cp:lastModifiedBy>2836637</cp:lastModifiedBy>
  <dcterms:created xsi:type="dcterms:W3CDTF">2016-09-17T10:40:05Z</dcterms:created>
  <dcterms:modified xsi:type="dcterms:W3CDTF">2018-05-30T11:30:28Z</dcterms:modified>
</cp:coreProperties>
</file>